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resumen" sheetId="1" r:id="rId1"/>
  </sheets>
  <externalReferences>
    <externalReference r:id="rId4"/>
    <externalReference r:id="rId5"/>
    <externalReference r:id="rId6"/>
  </externalReferences>
  <definedNames>
    <definedName name="_xlnm.Print_Area" localSheetId="0">'resumen'!$A$1:$K$46</definedName>
    <definedName name="ok">'[3]9119B'!$A$1:$L$312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<sst xmlns="http://schemas.openxmlformats.org/spreadsheetml/2006/main" count="41" uniqueCount="30">
  <si>
    <t>UNAM. POBLACIÓN ESCOLAR</t>
  </si>
  <si>
    <t>POBLACIÓN ESCOLAR TOTAL</t>
  </si>
  <si>
    <t>2007-2008</t>
  </si>
  <si>
    <t>Primer ingreso</t>
  </si>
  <si>
    <t>Reingreso</t>
  </si>
  <si>
    <t>Población</t>
  </si>
  <si>
    <t>Hombres</t>
  </si>
  <si>
    <t>Mujeres</t>
  </si>
  <si>
    <t xml:space="preserve">     Total</t>
  </si>
  <si>
    <t>Total</t>
  </si>
  <si>
    <t>total *</t>
  </si>
  <si>
    <t>Posgrado</t>
  </si>
  <si>
    <t>Sistema Escolarizado</t>
  </si>
  <si>
    <t>Sistema Universidad Abierta</t>
  </si>
  <si>
    <t>Licenciatura</t>
  </si>
  <si>
    <t>Sistema Universidad Abierta y Educación a Distancia</t>
  </si>
  <si>
    <r>
      <t>Técnico Profesional</t>
    </r>
    <r>
      <rPr>
        <b/>
        <vertAlign val="superscript"/>
        <sz val="10"/>
        <rFont val="Arial"/>
        <family val="2"/>
      </rPr>
      <t>a</t>
    </r>
  </si>
  <si>
    <r>
      <t>Técnico</t>
    </r>
    <r>
      <rPr>
        <b/>
        <vertAlign val="superscript"/>
        <sz val="10"/>
        <rFont val="Arial"/>
        <family val="2"/>
      </rPr>
      <t>b</t>
    </r>
  </si>
  <si>
    <t>-</t>
  </si>
  <si>
    <t>Bachillerato</t>
  </si>
  <si>
    <t>Escuela Nacional Preparatoria</t>
  </si>
  <si>
    <t>Colegio de Ciencias y Humanidades</t>
  </si>
  <si>
    <t>Iniciación Universitaria</t>
  </si>
  <si>
    <r>
      <t>Propedéutico de la Escuela Nacional de Música</t>
    </r>
    <r>
      <rPr>
        <b/>
        <vertAlign val="superscript"/>
        <sz val="10"/>
        <rFont val="Arial"/>
        <family val="2"/>
      </rPr>
      <t>c</t>
    </r>
  </si>
  <si>
    <t>T O T A L</t>
  </si>
  <si>
    <r>
      <t xml:space="preserve">a </t>
    </r>
    <r>
      <rPr>
        <sz val="8"/>
        <rFont val="Arial"/>
        <family val="2"/>
      </rPr>
      <t>Sólo se ofrece en la Escuela Nacional de Música.</t>
    </r>
  </si>
  <si>
    <r>
      <t>b</t>
    </r>
    <r>
      <rPr>
        <sz val="8"/>
        <rFont val="Arial"/>
        <family val="2"/>
      </rPr>
      <t xml:space="preserve"> Únicamente se imparte la carrera de Enfermería.</t>
    </r>
  </si>
  <si>
    <r>
      <t>c</t>
    </r>
    <r>
      <rPr>
        <sz val="8"/>
        <rFont val="Arial"/>
        <family val="2"/>
      </rPr>
      <t xml:space="preserve"> Prerrequisito de admisión a las carreras de la Escuela Nacional de Música.</t>
    </r>
  </si>
  <si>
    <t>FUENTE: Dirección General de Administración Escolar, UNAM.</t>
  </si>
  <si>
    <t>Técnico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</si>
</sst>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Continuous"/>
      <protection/>
    </xf>
    <xf numFmtId="0" fontId="4" fillId="0" borderId="10" xfId="52" applyFont="1" applyBorder="1" applyAlignment="1">
      <alignment horizontal="centerContinuous"/>
      <protection/>
    </xf>
    <xf numFmtId="0" fontId="4" fillId="0" borderId="10" xfId="52" applyFont="1" applyBorder="1">
      <alignment/>
      <protection/>
    </xf>
    <xf numFmtId="0" fontId="4" fillId="0" borderId="0" xfId="52" applyFont="1" applyBorder="1">
      <alignment/>
      <protection/>
    </xf>
    <xf numFmtId="0" fontId="5" fillId="0" borderId="0" xfId="52" applyFont="1" applyBorder="1" applyAlignment="1">
      <alignment horizontal="centerContinuous"/>
      <protection/>
    </xf>
    <xf numFmtId="0" fontId="4" fillId="0" borderId="0" xfId="52" applyFont="1" applyBorder="1" applyAlignment="1">
      <alignment horizontal="centerContinuous"/>
      <protection/>
    </xf>
    <xf numFmtId="0" fontId="5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/>
      <protection/>
    </xf>
    <xf numFmtId="0" fontId="5" fillId="0" borderId="0" xfId="52" applyFont="1" applyBorder="1" applyAlignment="1" quotePrefix="1">
      <alignment horizontal="right"/>
      <protection/>
    </xf>
    <xf numFmtId="0" fontId="5" fillId="0" borderId="0" xfId="52" applyFont="1" applyBorder="1" applyAlignment="1">
      <alignment horizontal="right"/>
      <protection/>
    </xf>
    <xf numFmtId="0" fontId="5" fillId="0" borderId="10" xfId="52" applyFont="1" applyBorder="1" applyAlignment="1" quotePrefix="1">
      <alignment horizontal="right"/>
      <protection/>
    </xf>
    <xf numFmtId="0" fontId="5" fillId="0" borderId="10" xfId="52" applyFont="1" applyBorder="1" applyAlignment="1">
      <alignment horizontal="right"/>
      <protection/>
    </xf>
    <xf numFmtId="0" fontId="5" fillId="0" borderId="10" xfId="52" applyFont="1" applyBorder="1" applyAlignment="1">
      <alignment horizontal="centerContinuous"/>
      <protection/>
    </xf>
    <xf numFmtId="3" fontId="4" fillId="0" borderId="0" xfId="52" applyNumberFormat="1" applyFont="1" applyBorder="1">
      <alignment/>
      <protection/>
    </xf>
    <xf numFmtId="0" fontId="3" fillId="0" borderId="0" xfId="52" applyFont="1">
      <alignment/>
      <protection/>
    </xf>
    <xf numFmtId="3" fontId="3" fillId="0" borderId="0" xfId="52" applyNumberFormat="1" applyFont="1" applyBorder="1">
      <alignment/>
      <protection/>
    </xf>
    <xf numFmtId="3" fontId="3" fillId="0" borderId="0" xfId="52" applyNumberFormat="1" applyFont="1">
      <alignment/>
      <protection/>
    </xf>
    <xf numFmtId="0" fontId="6" fillId="0" borderId="0" xfId="52" applyFont="1">
      <alignment/>
      <protection/>
    </xf>
    <xf numFmtId="0" fontId="4" fillId="0" borderId="0" xfId="52" applyFont="1" applyAlignment="1">
      <alignment horizontal="left" indent="1"/>
      <protection/>
    </xf>
    <xf numFmtId="3" fontId="4" fillId="0" borderId="0" xfId="52" applyNumberFormat="1" applyFont="1">
      <alignment/>
      <protection/>
    </xf>
    <xf numFmtId="3" fontId="4" fillId="0" borderId="0" xfId="0" applyNumberFormat="1" applyFont="1" applyAlignment="1">
      <alignment/>
    </xf>
    <xf numFmtId="3" fontId="3" fillId="0" borderId="0" xfId="52" applyNumberFormat="1" applyFont="1" applyFill="1">
      <alignment/>
      <protection/>
    </xf>
    <xf numFmtId="0" fontId="4" fillId="0" borderId="0" xfId="52" applyFont="1" applyFill="1">
      <alignment/>
      <protection/>
    </xf>
    <xf numFmtId="3" fontId="4" fillId="0" borderId="0" xfId="52" applyNumberFormat="1" applyFont="1" applyFill="1">
      <alignment/>
      <protection/>
    </xf>
    <xf numFmtId="3" fontId="4" fillId="0" borderId="0" xfId="52" applyNumberFormat="1" applyFont="1" applyFill="1" applyBorder="1">
      <alignment/>
      <protection/>
    </xf>
    <xf numFmtId="3" fontId="4" fillId="0" borderId="0" xfId="52" applyNumberFormat="1" applyFont="1" applyFill="1" applyAlignment="1">
      <alignment/>
      <protection/>
    </xf>
    <xf numFmtId="3" fontId="3" fillId="0" borderId="0" xfId="0" applyNumberFormat="1" applyFont="1" applyFill="1" applyAlignment="1" quotePrefix="1">
      <alignment/>
    </xf>
    <xf numFmtId="0" fontId="3" fillId="0" borderId="0" xfId="52" applyFont="1" applyFill="1">
      <alignment/>
      <protection/>
    </xf>
    <xf numFmtId="0" fontId="4" fillId="0" borderId="0" xfId="52" applyFont="1" applyFill="1" applyAlignment="1">
      <alignment horizontal="left" indent="1"/>
      <protection/>
    </xf>
    <xf numFmtId="3" fontId="4" fillId="0" borderId="0" xfId="52" applyNumberFormat="1" applyFont="1" applyFill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Border="1" applyAlignment="1" quotePrefix="1">
      <alignment horizontal="left" indent="1"/>
      <protection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52" applyNumberFormat="1" applyFont="1" applyBorder="1">
      <alignment/>
      <protection/>
    </xf>
    <xf numFmtId="0" fontId="3" fillId="0" borderId="0" xfId="52" applyFont="1" applyBorder="1">
      <alignment/>
      <protection/>
    </xf>
    <xf numFmtId="3" fontId="4" fillId="0" borderId="0" xfId="52" applyNumberFormat="1" applyFont="1" applyBorder="1" applyAlignment="1">
      <alignment horizontal="left"/>
      <protection/>
    </xf>
    <xf numFmtId="1" fontId="4" fillId="0" borderId="10" xfId="52" applyNumberFormat="1" applyFont="1" applyBorder="1">
      <alignment/>
      <protection/>
    </xf>
    <xf numFmtId="1" fontId="4" fillId="0" borderId="0" xfId="52" applyNumberFormat="1" applyFont="1" applyBorder="1">
      <alignment/>
      <protection/>
    </xf>
    <xf numFmtId="0" fontId="8" fillId="0" borderId="0" xfId="52" applyFont="1">
      <alignment/>
      <protection/>
    </xf>
    <xf numFmtId="0" fontId="5" fillId="0" borderId="0" xfId="52" applyFont="1">
      <alignment/>
      <protection/>
    </xf>
    <xf numFmtId="0" fontId="4" fillId="0" borderId="0" xfId="52" applyNumberFormat="1" applyFont="1">
      <alignment/>
      <protection/>
    </xf>
    <xf numFmtId="164" fontId="4" fillId="0" borderId="0" xfId="52" applyNumberFormat="1" applyFont="1">
      <alignment/>
      <protection/>
    </xf>
    <xf numFmtId="2" fontId="4" fillId="0" borderId="0" xfId="52" applyNumberFormat="1" applyFont="1">
      <alignment/>
      <protection/>
    </xf>
    <xf numFmtId="3" fontId="4" fillId="0" borderId="0" xfId="52" applyNumberFormat="1" applyFont="1" applyAlignment="1">
      <alignment/>
      <protection/>
    </xf>
    <xf numFmtId="0" fontId="3" fillId="0" borderId="0" xfId="52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poblac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Población escolar por nivel 2007-2008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575"/>
          <c:y val="0.3695"/>
          <c:w val="0.63225"/>
          <c:h val="0.4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BD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resumen!$F$34:$F$37</c:f>
              <c:strCache/>
            </c:strRef>
          </c:cat>
          <c:val>
            <c:numRef>
              <c:f>resumen!$G$34:$G$37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32</xdr:row>
      <xdr:rowOff>9525</xdr:rowOff>
    </xdr:from>
    <xdr:to>
      <xdr:col>9</xdr:col>
      <xdr:colOff>638175</xdr:colOff>
      <xdr:row>45</xdr:row>
      <xdr:rowOff>114300</xdr:rowOff>
    </xdr:to>
    <xdr:graphicFrame>
      <xdr:nvGraphicFramePr>
        <xdr:cNvPr id="1" name="Chart 1025"/>
        <xdr:cNvGraphicFramePr/>
      </xdr:nvGraphicFramePr>
      <xdr:xfrm>
        <a:off x="4362450" y="4895850"/>
        <a:ext cx="40767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29</xdr:row>
      <xdr:rowOff>9525</xdr:rowOff>
    </xdr:from>
    <xdr:to>
      <xdr:col>10</xdr:col>
      <xdr:colOff>38100</xdr:colOff>
      <xdr:row>31</xdr:row>
      <xdr:rowOff>19050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4381500" y="4438650"/>
          <a:ext cx="4105275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 No incluye 2,486 alumnos que solicitaron suspender temporalmente sus estudios (artículo 23 del Reglamento General de Inscripciones).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MARY\eventual\Graficas%20C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as_gra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a"/>
      <sheetName val="exagra"/>
      <sheetName val="exagra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80" zoomScaleNormal="80" zoomScalePageLayoutView="0" workbookViewId="0" topLeftCell="A1">
      <selection activeCell="O32" sqref="O32"/>
    </sheetView>
  </sheetViews>
  <sheetFormatPr defaultColWidth="11.421875" defaultRowHeight="12.75"/>
  <cols>
    <col min="1" max="1" width="55.57421875" style="1" customWidth="1"/>
    <col min="2" max="4" width="9.7109375" style="1" customWidth="1"/>
    <col min="5" max="5" width="1.57421875" style="1" customWidth="1"/>
    <col min="6" max="8" width="9.7109375" style="1" customWidth="1"/>
    <col min="9" max="9" width="1.57421875" style="1" customWidth="1"/>
    <col min="10" max="10" width="9.7109375" style="1" customWidth="1"/>
    <col min="11" max="11" width="0.9921875" style="1" customWidth="1"/>
    <col min="12" max="12" width="11.421875" style="1" customWidth="1"/>
    <col min="13" max="18" width="9.7109375" style="1" customWidth="1"/>
    <col min="19" max="16384" width="11.421875" style="1" customWidth="1"/>
  </cols>
  <sheetData>
    <row r="1" spans="1:10" ht="12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2.7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</row>
    <row r="4" spans="1:11" ht="12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ht="9" customHeight="1"/>
    <row r="6" spans="2:11" s="5" customFormat="1" ht="9.75" customHeight="1">
      <c r="B6" s="6" t="s">
        <v>3</v>
      </c>
      <c r="C6" s="6"/>
      <c r="D6" s="6"/>
      <c r="E6" s="6"/>
      <c r="F6" s="6" t="s">
        <v>4</v>
      </c>
      <c r="G6" s="7"/>
      <c r="H6" s="6"/>
      <c r="I6" s="6"/>
      <c r="J6" s="8" t="s">
        <v>5</v>
      </c>
      <c r="K6" s="9"/>
    </row>
    <row r="7" spans="2:11" s="5" customFormat="1" ht="9.75" customHeight="1">
      <c r="B7" s="10" t="s">
        <v>6</v>
      </c>
      <c r="C7" s="11" t="s">
        <v>7</v>
      </c>
      <c r="D7" s="11" t="s">
        <v>8</v>
      </c>
      <c r="E7" s="11"/>
      <c r="F7" s="11" t="s">
        <v>6</v>
      </c>
      <c r="G7" s="11" t="s">
        <v>7</v>
      </c>
      <c r="H7" s="11" t="s">
        <v>9</v>
      </c>
      <c r="I7" s="11"/>
      <c r="J7" s="8" t="s">
        <v>10</v>
      </c>
      <c r="K7" s="9"/>
    </row>
    <row r="8" spans="1:11" s="5" customFormat="1" ht="9.75" customHeight="1">
      <c r="A8" s="4"/>
      <c r="B8" s="12"/>
      <c r="C8" s="13"/>
      <c r="D8" s="13"/>
      <c r="E8" s="13"/>
      <c r="F8" s="13"/>
      <c r="G8" s="13"/>
      <c r="H8" s="13"/>
      <c r="I8" s="13"/>
      <c r="J8" s="14"/>
      <c r="K8" s="4"/>
    </row>
    <row r="9" ht="12.75" customHeight="1">
      <c r="N9" s="15"/>
    </row>
    <row r="10" spans="1:11" ht="12.75" customHeight="1">
      <c r="A10" s="16" t="s">
        <v>11</v>
      </c>
      <c r="B10" s="17">
        <f>SUM(B11:B12)</f>
        <v>4826</v>
      </c>
      <c r="C10" s="17">
        <f>SUM(C11:C12)</f>
        <v>4569</v>
      </c>
      <c r="D10" s="17">
        <f>SUM(D11:D12)</f>
        <v>9395</v>
      </c>
      <c r="E10" s="18"/>
      <c r="F10" s="17">
        <f>SUM(F11:F12)</f>
        <v>7058</v>
      </c>
      <c r="G10" s="17">
        <f>SUM(G11:G12)</f>
        <v>6074</v>
      </c>
      <c r="H10" s="17">
        <f>SUM(H11:H12)</f>
        <v>13132</v>
      </c>
      <c r="I10" s="18"/>
      <c r="J10" s="17">
        <f aca="true" t="shared" si="0" ref="J10:J17">SUM(D10,H10)</f>
        <v>22527</v>
      </c>
      <c r="K10" s="19"/>
    </row>
    <row r="11" spans="1:11" ht="12.75" customHeight="1">
      <c r="A11" s="20" t="s">
        <v>12</v>
      </c>
      <c r="B11" s="15">
        <v>4732</v>
      </c>
      <c r="C11" s="15">
        <v>4559</v>
      </c>
      <c r="D11" s="21">
        <f>SUM(B11:C11)</f>
        <v>9291</v>
      </c>
      <c r="E11" s="21"/>
      <c r="F11" s="15">
        <v>7042</v>
      </c>
      <c r="G11" s="15">
        <v>6071</v>
      </c>
      <c r="H11" s="21">
        <f>SUM(F11:G11)</f>
        <v>13113</v>
      </c>
      <c r="I11" s="21"/>
      <c r="J11" s="21">
        <f t="shared" si="0"/>
        <v>22404</v>
      </c>
      <c r="K11" s="19"/>
    </row>
    <row r="12" spans="1:11" ht="12.75" customHeight="1">
      <c r="A12" s="20" t="s">
        <v>13</v>
      </c>
      <c r="B12" s="22">
        <v>94</v>
      </c>
      <c r="C12" s="22">
        <v>10</v>
      </c>
      <c r="D12" s="21">
        <f>SUM(B12:C12)</f>
        <v>104</v>
      </c>
      <c r="E12" s="21"/>
      <c r="F12" s="22">
        <v>16</v>
      </c>
      <c r="G12" s="22">
        <v>3</v>
      </c>
      <c r="H12" s="21">
        <f>SUM(F12:G12)</f>
        <v>19</v>
      </c>
      <c r="I12" s="21"/>
      <c r="J12" s="21">
        <f t="shared" si="0"/>
        <v>123</v>
      </c>
      <c r="K12" s="19"/>
    </row>
    <row r="13" spans="1:12" ht="12.75" customHeight="1">
      <c r="A13" s="16" t="s">
        <v>14</v>
      </c>
      <c r="B13" s="23">
        <f>SUM(B14:B15)</f>
        <v>18214</v>
      </c>
      <c r="C13" s="23">
        <f>SUM(C14:C15)</f>
        <v>19573</v>
      </c>
      <c r="D13" s="23">
        <f>SUM(D14:D15)</f>
        <v>37787</v>
      </c>
      <c r="E13" s="23"/>
      <c r="F13" s="23">
        <f>SUM(F14:F15)</f>
        <v>61794</v>
      </c>
      <c r="G13" s="23">
        <f>SUM(G14:G15)</f>
        <v>68310</v>
      </c>
      <c r="H13" s="23">
        <f>SUM(H14:H15)</f>
        <v>130104</v>
      </c>
      <c r="I13" s="23"/>
      <c r="J13" s="23">
        <f t="shared" si="0"/>
        <v>167891</v>
      </c>
      <c r="K13" s="24"/>
      <c r="L13" s="21"/>
    </row>
    <row r="14" spans="1:12" ht="12.75" customHeight="1">
      <c r="A14" s="20" t="s">
        <v>12</v>
      </c>
      <c r="B14" s="25">
        <v>16198</v>
      </c>
      <c r="C14" s="25">
        <v>18072</v>
      </c>
      <c r="D14" s="25">
        <f>SUM(B14:C14)</f>
        <v>34270</v>
      </c>
      <c r="E14" s="25"/>
      <c r="F14" s="21">
        <v>57021</v>
      </c>
      <c r="G14" s="21">
        <v>63585</v>
      </c>
      <c r="H14" s="25">
        <f aca="true" t="shared" si="1" ref="H14:H19">SUM(F14:G14)</f>
        <v>120606</v>
      </c>
      <c r="I14" s="26"/>
      <c r="J14" s="25">
        <f t="shared" si="0"/>
        <v>154876</v>
      </c>
      <c r="L14" s="21"/>
    </row>
    <row r="15" spans="1:10" ht="12.75" customHeight="1">
      <c r="A15" s="20" t="s">
        <v>15</v>
      </c>
      <c r="B15" s="27">
        <v>2016</v>
      </c>
      <c r="C15" s="27">
        <v>1501</v>
      </c>
      <c r="D15" s="25">
        <v>3517</v>
      </c>
      <c r="E15" s="27"/>
      <c r="F15" s="27">
        <v>4773</v>
      </c>
      <c r="G15" s="27">
        <v>4725</v>
      </c>
      <c r="H15" s="25">
        <v>9498</v>
      </c>
      <c r="I15" s="27"/>
      <c r="J15" s="25">
        <f t="shared" si="0"/>
        <v>13015</v>
      </c>
    </row>
    <row r="16" spans="1:10" ht="12.75" customHeight="1">
      <c r="A16" s="16" t="s">
        <v>16</v>
      </c>
      <c r="B16" s="28">
        <v>1</v>
      </c>
      <c r="C16" s="28">
        <v>2</v>
      </c>
      <c r="D16" s="23">
        <f>SUM(B16:C16)</f>
        <v>3</v>
      </c>
      <c r="E16" s="28"/>
      <c r="F16" s="28">
        <v>1</v>
      </c>
      <c r="G16" s="28">
        <v>0</v>
      </c>
      <c r="H16" s="23">
        <f t="shared" si="1"/>
        <v>1</v>
      </c>
      <c r="I16" s="28"/>
      <c r="J16" s="18">
        <f t="shared" si="0"/>
        <v>4</v>
      </c>
    </row>
    <row r="17" spans="1:12" s="24" customFormat="1" ht="12.75" customHeight="1">
      <c r="A17" s="29" t="s">
        <v>17</v>
      </c>
      <c r="B17" s="23">
        <f>SUM(B18:B19)</f>
        <v>49</v>
      </c>
      <c r="C17" s="23">
        <f>SUM(C18:C19)</f>
        <v>806</v>
      </c>
      <c r="D17" s="23">
        <f>SUM(D18:D19)</f>
        <v>855</v>
      </c>
      <c r="E17" s="23"/>
      <c r="F17" s="23">
        <f>SUM(F18:F19)</f>
        <v>23</v>
      </c>
      <c r="G17" s="23">
        <f>SUM(G18:G19)</f>
        <v>202</v>
      </c>
      <c r="H17" s="23">
        <f t="shared" si="1"/>
        <v>225</v>
      </c>
      <c r="I17" s="23"/>
      <c r="J17" s="18">
        <f t="shared" si="0"/>
        <v>1080</v>
      </c>
      <c r="L17" s="25"/>
    </row>
    <row r="18" spans="1:15" s="24" customFormat="1" ht="12.75" customHeight="1">
      <c r="A18" s="30" t="s">
        <v>12</v>
      </c>
      <c r="B18" s="31" t="s">
        <v>18</v>
      </c>
      <c r="C18" s="31" t="s">
        <v>18</v>
      </c>
      <c r="D18" s="31" t="s">
        <v>18</v>
      </c>
      <c r="E18" s="25"/>
      <c r="F18" s="25">
        <v>14</v>
      </c>
      <c r="G18" s="25">
        <v>34</v>
      </c>
      <c r="H18" s="25">
        <f t="shared" si="1"/>
        <v>48</v>
      </c>
      <c r="I18" s="25"/>
      <c r="J18" s="25">
        <v>48</v>
      </c>
      <c r="O18" s="25"/>
    </row>
    <row r="19" spans="1:10" s="24" customFormat="1" ht="12.75" customHeight="1">
      <c r="A19" s="20" t="s">
        <v>13</v>
      </c>
      <c r="B19" s="25">
        <v>49</v>
      </c>
      <c r="C19" s="25">
        <v>806</v>
      </c>
      <c r="D19" s="25">
        <f>SUM(B19:C19)</f>
        <v>855</v>
      </c>
      <c r="E19" s="25"/>
      <c r="F19" s="25">
        <v>9</v>
      </c>
      <c r="G19" s="25">
        <v>168</v>
      </c>
      <c r="H19" s="25">
        <f t="shared" si="1"/>
        <v>177</v>
      </c>
      <c r="I19" s="25"/>
      <c r="J19" s="25">
        <f aca="true" t="shared" si="2" ref="J19:J24">SUM(D19,H19)</f>
        <v>1032</v>
      </c>
    </row>
    <row r="20" spans="1:12" ht="12.75" customHeight="1">
      <c r="A20" s="16" t="s">
        <v>19</v>
      </c>
      <c r="B20" s="18">
        <f>SUM(B21:B23)</f>
        <v>16645</v>
      </c>
      <c r="C20" s="18">
        <f>SUM(C21:C23)</f>
        <v>17445</v>
      </c>
      <c r="D20" s="18">
        <f>SUM(B20:C20)</f>
        <v>34090</v>
      </c>
      <c r="E20" s="18"/>
      <c r="F20" s="18">
        <f>SUM(F21:F23)</f>
        <v>36831</v>
      </c>
      <c r="G20" s="18">
        <f>SUM(G21:G23)</f>
        <v>36526</v>
      </c>
      <c r="H20" s="18">
        <f>SUM(F20:G20)</f>
        <v>73357</v>
      </c>
      <c r="I20" s="18"/>
      <c r="J20" s="18">
        <f t="shared" si="2"/>
        <v>107447</v>
      </c>
      <c r="L20" s="21"/>
    </row>
    <row r="21" spans="1:11" ht="12.75" customHeight="1">
      <c r="A21" s="20" t="s">
        <v>20</v>
      </c>
      <c r="B21" s="21">
        <v>8001</v>
      </c>
      <c r="C21" s="21">
        <v>7820</v>
      </c>
      <c r="D21" s="25">
        <f>SUM(B21:C21)</f>
        <v>15821</v>
      </c>
      <c r="E21" s="21"/>
      <c r="F21" s="21">
        <v>16913</v>
      </c>
      <c r="G21" s="21">
        <v>16243</v>
      </c>
      <c r="H21" s="25">
        <f>SUM(F21:G21)</f>
        <v>33156</v>
      </c>
      <c r="I21" s="21"/>
      <c r="J21" s="21">
        <f t="shared" si="2"/>
        <v>48977</v>
      </c>
      <c r="K21" s="21"/>
    </row>
    <row r="22" spans="1:13" ht="12.75" customHeight="1">
      <c r="A22" s="20" t="s">
        <v>21</v>
      </c>
      <c r="B22" s="21">
        <v>8376</v>
      </c>
      <c r="C22" s="21">
        <v>9381</v>
      </c>
      <c r="D22" s="25">
        <f>SUM(B22:C22)</f>
        <v>17757</v>
      </c>
      <c r="E22" s="21"/>
      <c r="F22" s="21">
        <v>19300</v>
      </c>
      <c r="G22" s="21">
        <v>19545</v>
      </c>
      <c r="H22" s="25">
        <f>SUM(F22:G22)</f>
        <v>38845</v>
      </c>
      <c r="I22" s="21"/>
      <c r="J22" s="21">
        <f t="shared" si="2"/>
        <v>56602</v>
      </c>
      <c r="K22" s="21"/>
      <c r="L22" s="5"/>
      <c r="M22" s="32"/>
    </row>
    <row r="23" spans="1:11" ht="12.75" customHeight="1">
      <c r="A23" s="33" t="s">
        <v>22</v>
      </c>
      <c r="B23" s="21">
        <v>268</v>
      </c>
      <c r="C23" s="21">
        <v>244</v>
      </c>
      <c r="D23" s="25">
        <f>SUM(B23:C23)</f>
        <v>512</v>
      </c>
      <c r="E23" s="21"/>
      <c r="F23" s="21">
        <v>618</v>
      </c>
      <c r="G23" s="21">
        <v>738</v>
      </c>
      <c r="H23" s="25">
        <f>SUM(F23:G23)</f>
        <v>1356</v>
      </c>
      <c r="I23" s="21"/>
      <c r="J23" s="21">
        <f t="shared" si="2"/>
        <v>1868</v>
      </c>
      <c r="K23" s="15"/>
    </row>
    <row r="24" spans="1:16" ht="12.75" customHeight="1">
      <c r="A24" s="16" t="s">
        <v>23</v>
      </c>
      <c r="B24" s="23">
        <v>176</v>
      </c>
      <c r="C24" s="23">
        <v>95</v>
      </c>
      <c r="D24" s="23">
        <v>271</v>
      </c>
      <c r="E24" s="23"/>
      <c r="F24" s="23">
        <v>300</v>
      </c>
      <c r="G24" s="23">
        <v>168</v>
      </c>
      <c r="H24" s="23">
        <v>468</v>
      </c>
      <c r="I24" s="23"/>
      <c r="J24" s="18">
        <f t="shared" si="2"/>
        <v>739</v>
      </c>
      <c r="K24" s="19"/>
      <c r="L24" s="21"/>
      <c r="N24" s="34"/>
      <c r="O24" s="35"/>
      <c r="P24" s="5"/>
    </row>
    <row r="25" spans="1:11" ht="12.75" customHeight="1">
      <c r="A25" s="4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6" ht="9" customHeight="1">
      <c r="A26" s="5"/>
      <c r="B26" s="15"/>
      <c r="C26" s="15"/>
      <c r="D26" s="15"/>
      <c r="E26" s="15"/>
      <c r="F26" s="15"/>
      <c r="G26" s="15"/>
      <c r="H26" s="15"/>
      <c r="I26" s="15"/>
      <c r="J26" s="15"/>
      <c r="K26" s="15"/>
      <c r="N26" s="34"/>
      <c r="O26" s="35"/>
      <c r="P26" s="5"/>
    </row>
    <row r="27" spans="1:16" ht="12.75" customHeight="1">
      <c r="A27" s="37" t="s">
        <v>24</v>
      </c>
      <c r="B27" s="17">
        <f>SUM(B10,B13,B16,B17,B20,B24)</f>
        <v>39911</v>
      </c>
      <c r="C27" s="17">
        <f>SUM(C10,C13,C16,C17,C20,C24)</f>
        <v>42490</v>
      </c>
      <c r="D27" s="17">
        <f>SUM(D10,D13,D16,D17,D20,D24)</f>
        <v>82401</v>
      </c>
      <c r="E27" s="17"/>
      <c r="F27" s="17">
        <f>SUM(F10,F13,F16,F17,F20,F24)</f>
        <v>106007</v>
      </c>
      <c r="G27" s="17">
        <f>SUM(G10,G13,G16,G17,G20,G24)</f>
        <v>111280</v>
      </c>
      <c r="H27" s="17">
        <f>SUM(H10,H13,H16,H17,H20,H24)</f>
        <v>217287</v>
      </c>
      <c r="I27" s="17"/>
      <c r="J27" s="17">
        <f>SUM(J10,J13,J16,J17,J20,J24)</f>
        <v>299688</v>
      </c>
      <c r="K27" s="38"/>
      <c r="N27" s="34"/>
      <c r="O27" s="35"/>
      <c r="P27" s="5"/>
    </row>
    <row r="28" spans="1:16" ht="9" customHeight="1">
      <c r="A28" s="4"/>
      <c r="B28" s="4"/>
      <c r="C28" s="4"/>
      <c r="D28" s="36"/>
      <c r="E28" s="36"/>
      <c r="F28" s="4"/>
      <c r="G28" s="4"/>
      <c r="H28" s="39"/>
      <c r="I28" s="39"/>
      <c r="J28" s="36"/>
      <c r="K28" s="36"/>
      <c r="N28" s="5"/>
      <c r="O28" s="5"/>
      <c r="P28" s="5"/>
    </row>
    <row r="29" spans="1:16" ht="12" customHeight="1">
      <c r="A29" s="5"/>
      <c r="I29" s="40"/>
      <c r="J29" s="15"/>
      <c r="K29" s="15"/>
      <c r="N29" s="5"/>
      <c r="O29" s="5"/>
      <c r="P29" s="5"/>
    </row>
    <row r="30" spans="1:11" ht="12" customHeight="1">
      <c r="A30" s="41" t="s">
        <v>25</v>
      </c>
      <c r="G30" s="21"/>
      <c r="I30" s="40"/>
      <c r="J30" s="15"/>
      <c r="K30" s="15"/>
    </row>
    <row r="31" spans="1:10" ht="12" customHeight="1">
      <c r="A31" s="41" t="s">
        <v>26</v>
      </c>
      <c r="G31" s="21"/>
      <c r="H31" s="21"/>
      <c r="J31" s="21"/>
    </row>
    <row r="32" spans="1:10" ht="12" customHeight="1">
      <c r="A32" s="41" t="s">
        <v>27</v>
      </c>
      <c r="J32" s="21"/>
    </row>
    <row r="33" ht="12" customHeight="1"/>
    <row r="34" spans="1:8" ht="12.75">
      <c r="A34" s="42" t="s">
        <v>28</v>
      </c>
      <c r="F34" s="43" t="s">
        <v>11</v>
      </c>
      <c r="G34" s="21">
        <f>SUM(J10)</f>
        <v>22527</v>
      </c>
      <c r="H34" s="44">
        <f>+G34/$G$38*100</f>
        <v>7.535399014547632</v>
      </c>
    </row>
    <row r="35" spans="6:8" ht="12.75">
      <c r="F35" s="43" t="s">
        <v>14</v>
      </c>
      <c r="G35" s="21">
        <f>SUM(J13)</f>
        <v>167891</v>
      </c>
      <c r="H35" s="44">
        <f>+G35/$G$38*100</f>
        <v>56.160415321676936</v>
      </c>
    </row>
    <row r="36" spans="6:8" ht="12.75">
      <c r="F36" s="1" t="s">
        <v>19</v>
      </c>
      <c r="G36" s="21">
        <f>SUM(J20)</f>
        <v>107447</v>
      </c>
      <c r="H36" s="44">
        <f>+G36/$G$38*100</f>
        <v>35.94158200897143</v>
      </c>
    </row>
    <row r="37" spans="6:8" ht="12.75">
      <c r="F37" s="1" t="s">
        <v>29</v>
      </c>
      <c r="G37" s="21">
        <f>SUM(J16:J17)</f>
        <v>1084</v>
      </c>
      <c r="H37" s="44">
        <f>+G37/$G$38*100</f>
        <v>0.3626036548039967</v>
      </c>
    </row>
    <row r="38" spans="7:8" ht="12.75">
      <c r="G38" s="21">
        <f>SUM(G34:G37)</f>
        <v>298949</v>
      </c>
      <c r="H38" s="45">
        <f>+G38/$G$38*100</f>
        <v>100</v>
      </c>
    </row>
    <row r="39" ht="12.75">
      <c r="G39" s="25">
        <f>J24</f>
        <v>739</v>
      </c>
    </row>
    <row r="40" spans="6:7" ht="12.75">
      <c r="F40" s="1" t="s">
        <v>9</v>
      </c>
      <c r="G40" s="46">
        <f>SUM(G38:G39)</f>
        <v>299688</v>
      </c>
    </row>
    <row r="48" spans="2:10" ht="12.75">
      <c r="B48" s="21"/>
      <c r="C48" s="21"/>
      <c r="D48" s="21"/>
      <c r="E48" s="21"/>
      <c r="F48" s="21"/>
      <c r="G48" s="21"/>
      <c r="H48" s="21"/>
      <c r="I48" s="21"/>
      <c r="J48" s="21"/>
    </row>
  </sheetData>
  <sheetProtection/>
  <mergeCells count="3">
    <mergeCell ref="A1:J1"/>
    <mergeCell ref="A2:J2"/>
    <mergeCell ref="A3:J3"/>
  </mergeCells>
  <printOptions horizontalCentered="1"/>
  <pageMargins left="0.5118110236220472" right="0.5118110236220472" top="0.7874015748031497" bottom="0.7874015748031497" header="0.5905511811023623" footer="0.5118110236220472"/>
  <pageSetup horizontalDpi="600" verticalDpi="600" orientation="landscape" scale="80" r:id="rId2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2008-10-14T22:47:32Z</dcterms:created>
  <dcterms:modified xsi:type="dcterms:W3CDTF">2008-10-17T16:16:17Z</dcterms:modified>
  <cp:category/>
  <cp:version/>
  <cp:contentType/>
  <cp:contentStatus/>
</cp:coreProperties>
</file>