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resumen" sheetId="1" r:id="rId1"/>
  </sheets>
  <externalReferences>
    <externalReference r:id="rId4"/>
    <externalReference r:id="rId5"/>
  </externalReferences>
  <definedNames>
    <definedName name="DATABASE" localSheetId="0">'resumen'!#REF!</definedName>
    <definedName name="DATABASE">'[2]lic'!$A$8:$E$171</definedName>
    <definedName name="EgresoBac2002">#REF!</definedName>
    <definedName name="EgresoFinal">#REF!</definedName>
  </definedNames>
  <calcPr fullCalcOnLoad="1"/>
</workbook>
</file>

<file path=xl/sharedStrings.xml><?xml version="1.0" encoding="utf-8"?>
<sst xmlns="http://schemas.openxmlformats.org/spreadsheetml/2006/main" count="20" uniqueCount="17">
  <si>
    <t>UNAM. EGRESO</t>
  </si>
  <si>
    <t>2008-2009</t>
  </si>
  <si>
    <t>Nivel</t>
  </si>
  <si>
    <t>Hombres</t>
  </si>
  <si>
    <t>Mujeres</t>
  </si>
  <si>
    <t>Total</t>
  </si>
  <si>
    <t>Licenciatura</t>
  </si>
  <si>
    <t>Técnico</t>
  </si>
  <si>
    <t>Bachillerato</t>
  </si>
  <si>
    <t>T O T A L</t>
  </si>
  <si>
    <t xml:space="preserve">           </t>
  </si>
  <si>
    <t>Ciencias físico matemáticas e ingenierías</t>
  </si>
  <si>
    <t>Ciencias biológicas, químicas y de la salud</t>
  </si>
  <si>
    <t>Ciencias sociales</t>
  </si>
  <si>
    <t>Humanidades y artes</t>
  </si>
  <si>
    <r>
      <t>a</t>
    </r>
    <r>
      <rPr>
        <sz val="8"/>
        <rFont val="Arial"/>
        <family val="2"/>
      </rPr>
      <t xml:space="preserve"> Clasificación de acuerdo a los Consejos Académicos de Área.</t>
    </r>
  </si>
  <si>
    <t>FUENTE: Dirección General de Administración Escolar, UNAM.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</si>
</sst>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5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10"/>
      <name val="Helv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5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Alignment="1">
      <alignment/>
    </xf>
    <xf numFmtId="1" fontId="18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1" fontId="18" fillId="0" borderId="0" xfId="0" applyNumberFormat="1" applyFont="1" applyAlignment="1">
      <alignment horizontal="centerContinuous"/>
    </xf>
    <xf numFmtId="0" fontId="19" fillId="0" borderId="0" xfId="0" applyFont="1" applyAlignment="1">
      <alignment horizontal="centerContinuous"/>
    </xf>
    <xf numFmtId="1" fontId="19" fillId="0" borderId="0" xfId="0" applyNumberFormat="1" applyFont="1" applyAlignment="1">
      <alignment horizontal="centerContinuous"/>
    </xf>
    <xf numFmtId="1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1" fontId="20" fillId="0" borderId="0" xfId="0" applyNumberFormat="1" applyFont="1" applyAlignment="1">
      <alignment horizontal="center"/>
    </xf>
    <xf numFmtId="1" fontId="20" fillId="0" borderId="0" xfId="0" applyNumberFormat="1" applyFont="1" applyAlignment="1">
      <alignment/>
    </xf>
    <xf numFmtId="1" fontId="20" fillId="0" borderId="0" xfId="0" applyNumberFormat="1" applyFont="1" applyAlignment="1" quotePrefix="1">
      <alignment horizontal="center"/>
    </xf>
    <xf numFmtId="0" fontId="20" fillId="0" borderId="0" xfId="0" applyFont="1" applyAlignment="1" quotePrefix="1">
      <alignment horizontal="center"/>
    </xf>
    <xf numFmtId="0" fontId="20" fillId="0" borderId="0" xfId="0" applyFont="1" applyAlignment="1">
      <alignment/>
    </xf>
    <xf numFmtId="1" fontId="19" fillId="0" borderId="11" xfId="0" applyNumberFormat="1" applyFont="1" applyBorder="1" applyAlignment="1">
      <alignment/>
    </xf>
    <xf numFmtId="0" fontId="19" fillId="0" borderId="11" xfId="0" applyFont="1" applyBorder="1" applyAlignment="1">
      <alignment/>
    </xf>
    <xf numFmtId="1" fontId="19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3" fontId="19" fillId="0" borderId="0" xfId="0" applyNumberFormat="1" applyFont="1" applyAlignment="1">
      <alignment horizontal="right" indent="1"/>
    </xf>
    <xf numFmtId="3" fontId="19" fillId="0" borderId="11" xfId="0" applyNumberFormat="1" applyFont="1" applyBorder="1" applyAlignment="1">
      <alignment horizontal="right" indent="1"/>
    </xf>
    <xf numFmtId="0" fontId="19" fillId="0" borderId="0" xfId="0" applyFont="1" applyFill="1" applyBorder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 horizontal="right" indent="1"/>
    </xf>
    <xf numFmtId="0" fontId="19" fillId="0" borderId="0" xfId="52" applyFont="1" applyFill="1" applyBorder="1" applyAlignment="1">
      <alignment horizontal="center"/>
      <protection/>
    </xf>
    <xf numFmtId="0" fontId="19" fillId="0" borderId="0" xfId="52" applyFont="1" applyFill="1" applyBorder="1" applyAlignment="1">
      <alignment wrapText="1"/>
      <protection/>
    </xf>
    <xf numFmtId="0" fontId="19" fillId="0" borderId="0" xfId="52" applyFont="1" applyFill="1" applyBorder="1" applyAlignment="1">
      <alignment horizontal="right" wrapText="1"/>
      <protection/>
    </xf>
    <xf numFmtId="0" fontId="19" fillId="0" borderId="0" xfId="0" applyFont="1" applyBorder="1" applyAlignment="1">
      <alignment/>
    </xf>
    <xf numFmtId="0" fontId="19" fillId="0" borderId="0" xfId="51" applyFont="1">
      <alignment/>
      <protection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22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resumen" xfId="51"/>
    <cellStyle name="Normal_resumen_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Egreso por área de conocimiento</a:t>
            </a:r>
            <a:r>
              <a:rPr lang="en-US" cap="none" sz="1000" b="1" i="0" u="none" baseline="30000">
                <a:solidFill>
                  <a:srgbClr val="000000"/>
                </a:solidFill>
              </a:rPr>
              <a:t>a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Licenciatura</a:t>
            </a:r>
          </a:p>
        </c:rich>
      </c:tx>
      <c:layout>
        <c:manualLayout>
          <c:xMode val="factor"/>
          <c:yMode val="factor"/>
          <c:x val="-0.04075"/>
          <c:y val="0.039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975"/>
          <c:y val="0.30275"/>
          <c:w val="0.56625"/>
          <c:h val="0.44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CB8A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Ciencias físico matemáticas e ingenierías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15.7%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Ciencias biológicas, químicas y de la salud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33.4%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Ciencias sociales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40.0%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Humanidades y artes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10.9%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resumen!$H$21:$H$24</c:f>
              <c:strCache/>
            </c:strRef>
          </c:cat>
          <c:val>
            <c:numRef>
              <c:f>resumen!$I$21:$I$24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Egreso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2008-2009</a:t>
            </a:r>
          </a:p>
        </c:rich>
      </c:tx>
      <c:layout>
        <c:manualLayout>
          <c:xMode val="factor"/>
          <c:yMode val="factor"/>
          <c:x val="-0.01925"/>
          <c:y val="0.087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85"/>
          <c:y val="0.282"/>
          <c:w val="0.58625"/>
          <c:h val="0.46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CB8A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Bachillerato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49.0%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resumen!$B$23:$B$25</c:f>
              <c:strCache/>
            </c:strRef>
          </c:cat>
          <c:val>
            <c:numRef>
              <c:f>resumen!$C$23:$C$25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15</xdr:row>
      <xdr:rowOff>9525</xdr:rowOff>
    </xdr:from>
    <xdr:to>
      <xdr:col>11</xdr:col>
      <xdr:colOff>714375</xdr:colOff>
      <xdr:row>35</xdr:row>
      <xdr:rowOff>152400</xdr:rowOff>
    </xdr:to>
    <xdr:graphicFrame>
      <xdr:nvGraphicFramePr>
        <xdr:cNvPr id="1" name="Chart 2"/>
        <xdr:cNvGraphicFramePr/>
      </xdr:nvGraphicFramePr>
      <xdr:xfrm>
        <a:off x="4581525" y="2266950"/>
        <a:ext cx="45148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15</xdr:row>
      <xdr:rowOff>9525</xdr:rowOff>
    </xdr:from>
    <xdr:to>
      <xdr:col>5</xdr:col>
      <xdr:colOff>752475</xdr:colOff>
      <xdr:row>35</xdr:row>
      <xdr:rowOff>152400</xdr:rowOff>
    </xdr:to>
    <xdr:graphicFrame>
      <xdr:nvGraphicFramePr>
        <xdr:cNvPr id="2" name="Chart 9"/>
        <xdr:cNvGraphicFramePr/>
      </xdr:nvGraphicFramePr>
      <xdr:xfrm>
        <a:off x="47625" y="2266950"/>
        <a:ext cx="45148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10\valida10\agenda2010\2%20docencia\egreso%202008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1999\valida_a\egreso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enciatura"/>
      <sheetName val="técnico"/>
      <sheetName val="enp"/>
      <sheetName val="cch"/>
      <sheetName val="suay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spans="4:8" ht="13.5" customHeight="1">
      <c r="D1" s="1" t="s">
        <v>0</v>
      </c>
      <c r="E1" s="1"/>
      <c r="F1" s="1"/>
      <c r="G1" s="1"/>
      <c r="H1" s="1"/>
    </row>
    <row r="2" spans="4:8" ht="13.5" customHeight="1">
      <c r="D2" s="3" t="s">
        <v>1</v>
      </c>
      <c r="E2" s="3"/>
      <c r="F2" s="4"/>
      <c r="G2" s="4"/>
      <c r="H2" s="4"/>
    </row>
    <row r="3" spans="4:8" ht="13.5" customHeight="1">
      <c r="D3" s="5"/>
      <c r="E3" s="5"/>
      <c r="F3" s="4"/>
      <c r="G3" s="4"/>
      <c r="H3" s="4"/>
    </row>
    <row r="4" spans="4:8" ht="9" customHeight="1">
      <c r="D4" s="6"/>
      <c r="E4" s="6"/>
      <c r="F4" s="7"/>
      <c r="G4" s="7"/>
      <c r="H4" s="7"/>
    </row>
    <row r="5" spans="4:8" s="12" customFormat="1" ht="12.75" customHeight="1">
      <c r="D5" s="8" t="s">
        <v>2</v>
      </c>
      <c r="E5" s="9"/>
      <c r="F5" s="8" t="s">
        <v>3</v>
      </c>
      <c r="G5" s="10" t="s">
        <v>4</v>
      </c>
      <c r="H5" s="11" t="s">
        <v>5</v>
      </c>
    </row>
    <row r="6" spans="4:8" ht="9" customHeight="1">
      <c r="D6" s="13"/>
      <c r="E6" s="13"/>
      <c r="F6" s="14"/>
      <c r="G6" s="14"/>
      <c r="H6" s="14"/>
    </row>
    <row r="7" spans="4:7" ht="12.75" customHeight="1">
      <c r="D7" s="15"/>
      <c r="E7" s="15"/>
      <c r="F7" s="15"/>
      <c r="G7" s="15"/>
    </row>
    <row r="8" spans="4:8" ht="12.75" customHeight="1">
      <c r="D8" s="16" t="s">
        <v>6</v>
      </c>
      <c r="F8" s="17">
        <f>10256+483</f>
        <v>10739</v>
      </c>
      <c r="G8" s="17">
        <f>14058+1341</f>
        <v>15399</v>
      </c>
      <c r="H8" s="17">
        <f>SUM(F8:G8)</f>
        <v>26138</v>
      </c>
    </row>
    <row r="9" spans="4:8" ht="12.75" customHeight="1">
      <c r="D9" s="16" t="s">
        <v>7</v>
      </c>
      <c r="E9" s="16"/>
      <c r="F9" s="17">
        <f>5+4</f>
        <v>9</v>
      </c>
      <c r="G9" s="17">
        <f>42+67</f>
        <v>109</v>
      </c>
      <c r="H9" s="17">
        <f>SUM(F9:G9)</f>
        <v>118</v>
      </c>
    </row>
    <row r="10" spans="4:8" ht="12.75" customHeight="1">
      <c r="D10" s="16" t="s">
        <v>8</v>
      </c>
      <c r="E10" s="16"/>
      <c r="F10" s="17">
        <f>5992+5223</f>
        <v>11215</v>
      </c>
      <c r="G10" s="17">
        <f>7617+6317</f>
        <v>13934</v>
      </c>
      <c r="H10" s="17">
        <f>SUM(F10:G10)</f>
        <v>25149</v>
      </c>
    </row>
    <row r="11" spans="4:18" ht="12.75" customHeight="1">
      <c r="D11" s="14"/>
      <c r="E11" s="14"/>
      <c r="F11" s="18"/>
      <c r="G11" s="18"/>
      <c r="H11" s="18"/>
      <c r="M11" s="19"/>
      <c r="N11" s="19"/>
      <c r="O11" s="19"/>
      <c r="P11" s="19"/>
      <c r="Q11" s="19"/>
      <c r="R11" s="19"/>
    </row>
    <row r="12" spans="6:18" ht="9" customHeight="1">
      <c r="F12" s="17"/>
      <c r="G12" s="17"/>
      <c r="H12" s="17"/>
      <c r="M12" s="19"/>
      <c r="N12" s="19"/>
      <c r="O12" s="19"/>
      <c r="P12" s="19"/>
      <c r="Q12" s="19"/>
      <c r="R12" s="19"/>
    </row>
    <row r="13" spans="4:18" ht="12.75" customHeight="1">
      <c r="D13" s="20" t="s">
        <v>9</v>
      </c>
      <c r="E13" s="20"/>
      <c r="F13" s="21">
        <f>SUM(F8:F12)</f>
        <v>21963</v>
      </c>
      <c r="G13" s="21">
        <f>SUM(G8:G12)</f>
        <v>29442</v>
      </c>
      <c r="H13" s="21">
        <f>SUM(H8:H12)</f>
        <v>51405</v>
      </c>
      <c r="I13" s="2" t="s">
        <v>10</v>
      </c>
      <c r="M13" s="19"/>
      <c r="N13" s="22"/>
      <c r="O13" s="22"/>
      <c r="P13" s="19"/>
      <c r="Q13" s="19"/>
      <c r="R13" s="19"/>
    </row>
    <row r="14" spans="4:18" ht="9" customHeight="1">
      <c r="D14" s="14"/>
      <c r="E14" s="14"/>
      <c r="F14" s="14"/>
      <c r="G14" s="14"/>
      <c r="H14" s="14"/>
      <c r="M14" s="19"/>
      <c r="N14" s="23"/>
      <c r="O14" s="24"/>
      <c r="P14" s="19"/>
      <c r="Q14" s="19"/>
      <c r="R14" s="19"/>
    </row>
    <row r="15" spans="4:18" ht="12" customHeight="1">
      <c r="D15" s="25"/>
      <c r="E15" s="25"/>
      <c r="F15" s="25"/>
      <c r="G15" s="25"/>
      <c r="H15" s="25"/>
      <c r="M15" s="19"/>
      <c r="N15" s="23"/>
      <c r="O15" s="24"/>
      <c r="P15" s="19"/>
      <c r="Q15" s="19"/>
      <c r="R15" s="19"/>
    </row>
    <row r="16" spans="4:18" ht="12" customHeight="1">
      <c r="D16" s="25"/>
      <c r="E16" s="25"/>
      <c r="F16" s="25"/>
      <c r="G16" s="25"/>
      <c r="H16" s="25"/>
      <c r="M16" s="19"/>
      <c r="N16" s="23"/>
      <c r="O16" s="24"/>
      <c r="P16" s="19"/>
      <c r="Q16" s="19"/>
      <c r="R16" s="19"/>
    </row>
    <row r="17" spans="4:18" ht="12.75" customHeight="1">
      <c r="D17" s="25"/>
      <c r="E17" s="25"/>
      <c r="F17" s="25"/>
      <c r="G17" s="25"/>
      <c r="H17" s="25"/>
      <c r="M17" s="19"/>
      <c r="N17" s="23"/>
      <c r="O17" s="24"/>
      <c r="P17" s="19"/>
      <c r="Q17" s="19"/>
      <c r="R17" s="19"/>
    </row>
    <row r="18" spans="4:18" ht="12.75" customHeight="1">
      <c r="D18" s="25"/>
      <c r="E18" s="25"/>
      <c r="F18" s="25"/>
      <c r="G18" s="25"/>
      <c r="H18" s="25"/>
      <c r="M18" s="19"/>
      <c r="N18" s="23"/>
      <c r="O18" s="24"/>
      <c r="P18" s="19"/>
      <c r="Q18" s="19"/>
      <c r="R18" s="19"/>
    </row>
    <row r="19" spans="4:18" ht="12.75" customHeight="1">
      <c r="D19" s="25"/>
      <c r="E19" s="25"/>
      <c r="F19" s="25"/>
      <c r="G19" s="25"/>
      <c r="H19" s="25"/>
      <c r="M19" s="19"/>
      <c r="N19" s="23"/>
      <c r="O19" s="24"/>
      <c r="P19" s="19"/>
      <c r="Q19" s="19"/>
      <c r="R19" s="19"/>
    </row>
    <row r="20" spans="13:18" ht="12.75">
      <c r="M20" s="19"/>
      <c r="N20" s="19"/>
      <c r="O20" s="19"/>
      <c r="P20" s="19"/>
      <c r="Q20" s="19"/>
      <c r="R20" s="19"/>
    </row>
    <row r="21" spans="8:18" ht="12.75">
      <c r="H21" s="26" t="s">
        <v>11</v>
      </c>
      <c r="I21" s="27">
        <v>4203</v>
      </c>
      <c r="J21" s="28">
        <f>I21/$I$25*100</f>
        <v>16.080036728135283</v>
      </c>
      <c r="M21" s="19"/>
      <c r="N21" s="19"/>
      <c r="O21" s="19"/>
      <c r="P21" s="19"/>
      <c r="Q21" s="19"/>
      <c r="R21" s="19"/>
    </row>
    <row r="22" spans="8:18" ht="12.75">
      <c r="H22" s="26" t="s">
        <v>12</v>
      </c>
      <c r="I22" s="27">
        <v>8405</v>
      </c>
      <c r="J22" s="28">
        <f>I22/$I$25*100</f>
        <v>32.15624760884536</v>
      </c>
      <c r="M22" s="19"/>
      <c r="N22" s="19"/>
      <c r="O22" s="19"/>
      <c r="P22" s="19"/>
      <c r="Q22" s="19"/>
      <c r="R22" s="19"/>
    </row>
    <row r="23" spans="2:18" ht="12.75">
      <c r="B23" s="16" t="s">
        <v>6</v>
      </c>
      <c r="C23" s="27">
        <f>+H8</f>
        <v>26138</v>
      </c>
      <c r="D23" s="28">
        <f>(C23/$C$26)*100</f>
        <v>50.84719385273806</v>
      </c>
      <c r="H23" s="26" t="s">
        <v>13</v>
      </c>
      <c r="I23" s="27">
        <v>10811</v>
      </c>
      <c r="J23" s="28">
        <f>I23/$I$25*100</f>
        <v>41.361236513887825</v>
      </c>
      <c r="M23" s="19"/>
      <c r="N23" s="22"/>
      <c r="O23" s="22"/>
      <c r="P23" s="19"/>
      <c r="Q23" s="19"/>
      <c r="R23" s="19"/>
    </row>
    <row r="24" spans="2:18" ht="12.75">
      <c r="B24" s="16" t="s">
        <v>7</v>
      </c>
      <c r="C24" s="27">
        <f>+H9</f>
        <v>118</v>
      </c>
      <c r="D24" s="28">
        <f>(C24/$C$26)*100</f>
        <v>0.2295496547028499</v>
      </c>
      <c r="G24" s="27"/>
      <c r="H24" s="26" t="s">
        <v>14</v>
      </c>
      <c r="I24" s="27">
        <v>2719</v>
      </c>
      <c r="J24" s="28">
        <f>I24/$I$25*100</f>
        <v>10.402479149131533</v>
      </c>
      <c r="M24" s="19"/>
      <c r="N24" s="23"/>
      <c r="O24" s="24"/>
      <c r="P24" s="19"/>
      <c r="Q24" s="19"/>
      <c r="R24" s="19"/>
    </row>
    <row r="25" spans="2:18" ht="12.75">
      <c r="B25" s="16" t="s">
        <v>8</v>
      </c>
      <c r="C25" s="27">
        <f>+H10</f>
        <v>25149</v>
      </c>
      <c r="D25" s="28">
        <f>(C25/$C$26)*100</f>
        <v>48.92325649255909</v>
      </c>
      <c r="G25" s="27"/>
      <c r="H25" s="12"/>
      <c r="I25" s="27">
        <f>SUM(I21:I24)</f>
        <v>26138</v>
      </c>
      <c r="J25" s="28">
        <f>I25/$I$25*100</f>
        <v>100</v>
      </c>
      <c r="M25" s="19"/>
      <c r="N25" s="23"/>
      <c r="O25" s="24"/>
      <c r="P25" s="19"/>
      <c r="Q25" s="19"/>
      <c r="R25" s="19"/>
    </row>
    <row r="26" spans="3:18" ht="12.75">
      <c r="C26" s="27">
        <f>SUM(C23:C25)</f>
        <v>51405</v>
      </c>
      <c r="D26" s="28">
        <f>(C26/$C$26)*100</f>
        <v>100</v>
      </c>
      <c r="G26" s="27"/>
      <c r="M26" s="19"/>
      <c r="N26" s="23"/>
      <c r="O26" s="24"/>
      <c r="P26" s="19"/>
      <c r="Q26" s="19"/>
      <c r="R26" s="19"/>
    </row>
    <row r="27" spans="4:18" ht="12.75">
      <c r="D27" s="27"/>
      <c r="E27" s="27"/>
      <c r="F27" s="27"/>
      <c r="G27" s="27"/>
      <c r="M27" s="19"/>
      <c r="N27" s="19"/>
      <c r="O27" s="19"/>
      <c r="P27" s="19"/>
      <c r="Q27" s="19"/>
      <c r="R27" s="19"/>
    </row>
    <row r="28" spans="13:18" ht="12.75">
      <c r="M28" s="19"/>
      <c r="N28" s="19"/>
      <c r="O28" s="19"/>
      <c r="P28" s="19"/>
      <c r="Q28" s="19"/>
      <c r="R28" s="19"/>
    </row>
    <row r="29" spans="13:18" ht="9.75" customHeight="1">
      <c r="M29" s="19"/>
      <c r="N29" s="19"/>
      <c r="O29" s="19"/>
      <c r="P29" s="19"/>
      <c r="Q29" s="19"/>
      <c r="R29" s="19"/>
    </row>
    <row r="30" ht="9.75" customHeight="1"/>
    <row r="31" ht="9.75" customHeight="1"/>
    <row r="32" spans="9:10" ht="12.75">
      <c r="I32"/>
      <c r="J32"/>
    </row>
    <row r="33" spans="9:10" ht="12.75">
      <c r="I33"/>
      <c r="J33"/>
    </row>
    <row r="37" ht="12.75">
      <c r="N37" s="15"/>
    </row>
    <row r="38" ht="12.75">
      <c r="A38" s="29" t="s">
        <v>15</v>
      </c>
    </row>
    <row r="40" ht="12.75">
      <c r="A40" s="12" t="s">
        <v>16</v>
      </c>
    </row>
  </sheetData>
  <sheetProtection/>
  <mergeCells count="1">
    <mergeCell ref="D1:H1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scale="80" r:id="rId2"/>
  <headerFooter alignWithMargins="0">
    <oddHeader xml:space="preserve">&amp;R&amp;"Arial,Negrita"&amp;14Resumen Estadístico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Longino</dc:creator>
  <cp:keywords/>
  <dc:description/>
  <cp:lastModifiedBy>Longino</cp:lastModifiedBy>
  <dcterms:created xsi:type="dcterms:W3CDTF">2010-08-17T21:55:01Z</dcterms:created>
  <dcterms:modified xsi:type="dcterms:W3CDTF">2010-08-17T21:55:35Z</dcterms:modified>
  <cp:category/>
  <cp:version/>
  <cp:contentType/>
  <cp:contentStatus/>
</cp:coreProperties>
</file>