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0" windowWidth="21840" windowHeight="13740" activeTab="0"/>
  </bookViews>
  <sheets>
    <sheet name="especialización" sheetId="1" r:id="rId1"/>
  </sheets>
  <externalReferences>
    <externalReference r:id="rId4"/>
    <externalReference r:id="rId5"/>
  </externalReferences>
  <definedNames>
    <definedName name="Consulta2">#REF!</definedName>
    <definedName name="ok">'[2]9119B'!$A$1:$L$312</definedName>
    <definedName name="pobesc01_02">'[1]orden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<sst xmlns="http://schemas.openxmlformats.org/spreadsheetml/2006/main" count="231" uniqueCount="225">
  <si>
    <t>UNAM. POBLACIÓN ESCOLAR</t>
  </si>
  <si>
    <t>Reingreso</t>
  </si>
  <si>
    <t>Hombres</t>
  </si>
  <si>
    <t>Mujeres</t>
  </si>
  <si>
    <t>Total</t>
  </si>
  <si>
    <t>T O T A L</t>
  </si>
  <si>
    <t>FUENTE: Dirección General de Administración Escolar, UNAM.</t>
  </si>
  <si>
    <t>Facultad de Arquitectura</t>
  </si>
  <si>
    <t>Facultad de Ciencias</t>
  </si>
  <si>
    <t>Facultad de Derecho</t>
  </si>
  <si>
    <t>Escuela Nacional de Enfermería y Obstetricia</t>
  </si>
  <si>
    <t>Facultad de Medicina</t>
  </si>
  <si>
    <t>Facultad de Odontología</t>
  </si>
  <si>
    <t>Facultad de Química</t>
  </si>
  <si>
    <t>Escuela Nacional de Trabajo Social</t>
  </si>
  <si>
    <t>Facultad de Estudios Superiores Iztacala</t>
  </si>
  <si>
    <t>Facultad de Estudios Superiores Zaragoza</t>
  </si>
  <si>
    <t>Instituto de Investigaciones en Matemáticas Aplicadas y en Sistemas</t>
  </si>
  <si>
    <t>Facultad de Ingeniería</t>
  </si>
  <si>
    <t>Facultad de Estudios Superiores Acatlán</t>
  </si>
  <si>
    <t>Facultad de Estudios Superiores Cuautitlán</t>
  </si>
  <si>
    <t>Facultad de Estudios Superiores Aragón</t>
  </si>
  <si>
    <t xml:space="preserve">POSGRADO. ESPECIALIZACIONES </t>
  </si>
  <si>
    <t>Especialización en Instituciones Administrativas de Finanzas Públicas</t>
  </si>
  <si>
    <t>Especialización en Sistemas de Calidad</t>
  </si>
  <si>
    <t>Especialización en Producción de Ovinos y Caprinos</t>
  </si>
  <si>
    <t>Microscopía Electrónica en Ciencias Biológicas</t>
  </si>
  <si>
    <t>Programa de Especialización en Bioquímica Clínica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</si>
  <si>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se reportan en la tabla correspondiente.</t>
    </r>
  </si>
  <si>
    <t>Primer ingreso</t>
  </si>
  <si>
    <t>Entidad académica / Programa o plan de estudios</t>
  </si>
  <si>
    <r>
      <t>b</t>
    </r>
    <r>
      <rPr>
        <sz val="8"/>
        <rFont val="Arial"/>
        <family val="2"/>
      </rPr>
      <t xml:space="preserve"> Se imparte en la modalidad de Educación a Distancia.</t>
    </r>
  </si>
  <si>
    <t>Programa de Especializaciones en Arquitectura y Urbanismo</t>
  </si>
  <si>
    <t>Cubiertas Ligeras</t>
  </si>
  <si>
    <t>Valuación Inmobiliaria</t>
  </si>
  <si>
    <t>Vivienda</t>
  </si>
  <si>
    <t>Facultad de Contaduría y Administración</t>
  </si>
  <si>
    <t>Especializaciones en Ciencias de la Administración</t>
  </si>
  <si>
    <t>Alta Dirección</t>
  </si>
  <si>
    <t xml:space="preserve">Dirección de Recursos Humanos </t>
  </si>
  <si>
    <t>Fiscal</t>
  </si>
  <si>
    <t>Mercadotecnia</t>
  </si>
  <si>
    <t>Programa Único de las Especializaciones en Derecho</t>
  </si>
  <si>
    <t>Derecho Administrativo</t>
  </si>
  <si>
    <t>Derecho Civil</t>
  </si>
  <si>
    <t>Derecho Constitucional</t>
  </si>
  <si>
    <t>Derecho de la Propiedad Intelectual</t>
  </si>
  <si>
    <t>Derecho del Sistema de Responsabilidad de Servidores Públicos</t>
  </si>
  <si>
    <t>Derecho Electoral</t>
  </si>
  <si>
    <t>Derecho Empresarial</t>
  </si>
  <si>
    <t>Derecho Familiar</t>
  </si>
  <si>
    <t>Derecho Financiero</t>
  </si>
  <si>
    <t>Derecho Fiscal</t>
  </si>
  <si>
    <t>Derecho Internacional Privado</t>
  </si>
  <si>
    <t>Derecho Laboral</t>
  </si>
  <si>
    <t>Derecho Notarial y Registral</t>
  </si>
  <si>
    <t>Derecho Penal</t>
  </si>
  <si>
    <t>Derechos Humanos</t>
  </si>
  <si>
    <t>Facultad de Economía</t>
  </si>
  <si>
    <t>Programa Único de Especializaciones en Economía</t>
  </si>
  <si>
    <t>Economía Monetaria y Financiera</t>
  </si>
  <si>
    <t>Género en la Economía</t>
  </si>
  <si>
    <t>Historia del Pensamiento Económico</t>
  </si>
  <si>
    <t>Historia Económica</t>
  </si>
  <si>
    <t>Microfinanzas</t>
  </si>
  <si>
    <t>Teoría Económica</t>
  </si>
  <si>
    <t>Programa Único de Especializaciones en Ingeniería: Ingeniería Civil</t>
  </si>
  <si>
    <t>Construcción</t>
  </si>
  <si>
    <t>Geotecnia</t>
  </si>
  <si>
    <t>Ingeniería Sanitaria</t>
  </si>
  <si>
    <t>Estructuras</t>
  </si>
  <si>
    <t>Plan Único de Especializaciones Médicas</t>
  </si>
  <si>
    <t>Anestesiología</t>
  </si>
  <si>
    <t>Cardiología</t>
  </si>
  <si>
    <t>Dermatología</t>
  </si>
  <si>
    <t>Endocrinología</t>
  </si>
  <si>
    <t>Epidemiología</t>
  </si>
  <si>
    <t>Gastroenterología</t>
  </si>
  <si>
    <t>Geriatría</t>
  </si>
  <si>
    <t>Hematología</t>
  </si>
  <si>
    <t>Infectología</t>
  </si>
  <si>
    <t>Nefrología</t>
  </si>
  <si>
    <t>Neonatología</t>
  </si>
  <si>
    <t>Neumología</t>
  </si>
  <si>
    <t>Neuroanestesiología</t>
  </si>
  <si>
    <t>Neurocirugía</t>
  </si>
  <si>
    <t>Neurología</t>
  </si>
  <si>
    <t>Neurootología</t>
  </si>
  <si>
    <t>Neuropatología</t>
  </si>
  <si>
    <t>Neurorradiología</t>
  </si>
  <si>
    <t>Oftalmología</t>
  </si>
  <si>
    <t>Ortopedia</t>
  </si>
  <si>
    <t>Otorrinolaringología</t>
  </si>
  <si>
    <t>Pediatría</t>
  </si>
  <si>
    <t>Psiquiatría</t>
  </si>
  <si>
    <t>Radiooncología</t>
  </si>
  <si>
    <t>Urología</t>
  </si>
  <si>
    <r>
      <t>Facultad de Medicina Veterinaria y Zootecnia</t>
    </r>
    <r>
      <rPr>
        <b/>
        <vertAlign val="superscript"/>
        <sz val="10"/>
        <rFont val="Arial"/>
        <family val="2"/>
      </rPr>
      <t>a</t>
    </r>
  </si>
  <si>
    <t>Programa de Especializaciones en Medicina Veterinaria y Zootecnia</t>
  </si>
  <si>
    <t>Medicina Veterinaria y Zootecnia (Diagnóstico Veterinario)</t>
  </si>
  <si>
    <t>Medicina Veterinaria y Zootecnia (Medicina y Cirugía Veterinaria)</t>
  </si>
  <si>
    <t>Plan Único de Especializaciones Odontológicas</t>
  </si>
  <si>
    <t>Especializaciones Odontológicas</t>
  </si>
  <si>
    <t>Odontología</t>
  </si>
  <si>
    <t>Bioquímica Clínica</t>
  </si>
  <si>
    <t>Especialización en Costos de la Construcción</t>
  </si>
  <si>
    <t>Costos de la Construcción</t>
  </si>
  <si>
    <t>Especialización en Geotecnia</t>
  </si>
  <si>
    <t>Instituciones Administrativas de Finanzas Públicas</t>
  </si>
  <si>
    <t>Sistemas de Calidad</t>
  </si>
  <si>
    <t>Programa de Especialización en Puentes</t>
  </si>
  <si>
    <t>Puentes</t>
  </si>
  <si>
    <t>Endoperiodontología</t>
  </si>
  <si>
    <t>Ortodoncia</t>
  </si>
  <si>
    <t>Programa de Especializaciones en Farmacia Industrial</t>
  </si>
  <si>
    <t>Farmacia Industrial (Desarrollo Farmacéutico)</t>
  </si>
  <si>
    <t>Farmacia Industrial (Procesos Farmacéuticos)</t>
  </si>
  <si>
    <t>Programa de Especialización en Estomatología del Niño y del Adolescente</t>
  </si>
  <si>
    <t>Programa de Especialización en Estomatología en Atención Primaria</t>
  </si>
  <si>
    <r>
      <t>Estomatología en Atención Primaria</t>
    </r>
    <r>
      <rPr>
        <vertAlign val="superscript"/>
        <sz val="10"/>
        <color indexed="8"/>
        <rFont val="Arial"/>
        <family val="2"/>
      </rPr>
      <t>b</t>
    </r>
  </si>
  <si>
    <t>Programa de Especialización en Salud en el Trabajo</t>
  </si>
  <si>
    <t>Salud en el Trabajo y su Impacto Ambiental</t>
  </si>
  <si>
    <t>Plan Único de Especialización en Enfermería</t>
  </si>
  <si>
    <t>Programa Único de las Especializaciones en Trabajo Social</t>
  </si>
  <si>
    <t>Trabajo Social en Modelos de Intervención con Adultos Mayores</t>
  </si>
  <si>
    <t xml:space="preserve">Trabajo Social en Modelos de Intervención con Jóvenes </t>
  </si>
  <si>
    <t>Trabajo Social en Modelos de Intervención con Mujeres</t>
  </si>
  <si>
    <t>Maestría y Doctorado en Ciencias Matemáticas y Especialización en Estadística Aplicada</t>
  </si>
  <si>
    <t>Estadística Aplicada</t>
  </si>
  <si>
    <t>Econometría Aplicada</t>
  </si>
  <si>
    <t>Economía Ambiental y Ecología</t>
  </si>
  <si>
    <t>Coloproctología</t>
  </si>
  <si>
    <t>Dermopatología</t>
  </si>
  <si>
    <t>Población total</t>
  </si>
  <si>
    <t>Alergia e Inmunología Clínica</t>
  </si>
  <si>
    <t>Alergia e Inmunología Clínica Pediátrica</t>
  </si>
  <si>
    <t>Anatomía Patológica</t>
  </si>
  <si>
    <t>Anestesiología Pediátrica</t>
  </si>
  <si>
    <t>Angiología y Cirugía Vascular</t>
  </si>
  <si>
    <t>Biología de la Reproducción Humana</t>
  </si>
  <si>
    <t>Cardiología Pediátrica</t>
  </si>
  <si>
    <t>Cirugía Cardiotorácica</t>
  </si>
  <si>
    <t>Cirugía Cardiotorácica Pediátrica</t>
  </si>
  <si>
    <t>Cirugía General</t>
  </si>
  <si>
    <t>Cirugía Pediátrica</t>
  </si>
  <si>
    <t>Cirugía Oncológica (Adultos)</t>
  </si>
  <si>
    <t>Cirugía Plástica y Reconstructiva</t>
  </si>
  <si>
    <t>Comunicación, Audiología y Foniatría</t>
  </si>
  <si>
    <t>Dermatología Pediátrica</t>
  </si>
  <si>
    <t>Endocrinología Pediátrica</t>
  </si>
  <si>
    <t>Gastroenterología y Nutrición Pediátrica</t>
  </si>
  <si>
    <t>Genética Médica</t>
  </si>
  <si>
    <t>Ginecología y Obstetricia</t>
  </si>
  <si>
    <t>Hematología Pediátrica</t>
  </si>
  <si>
    <t>Medicina de la Actividad Física y Deportiva</t>
  </si>
  <si>
    <t>Medicina de Rehabilitación</t>
  </si>
  <si>
    <t>Medicina del Enfermo en Estado Crítico</t>
  </si>
  <si>
    <t>Medicina del Enfermo Pediátrico en Estado Crítico</t>
  </si>
  <si>
    <t>Medicina del Trabajo</t>
  </si>
  <si>
    <t>Medicina Familiar</t>
  </si>
  <si>
    <t>Medicina Interna</t>
  </si>
  <si>
    <t>Medicina Legal</t>
  </si>
  <si>
    <t>Medicina Materno Fetal</t>
  </si>
  <si>
    <t>Medicina Nuclear</t>
  </si>
  <si>
    <t>Nefrología Pediátrica</t>
  </si>
  <si>
    <t>Neumología Pediátrica</t>
  </si>
  <si>
    <t>Neurocirugía Pediátrica</t>
  </si>
  <si>
    <t>Neurología Pediátrica</t>
  </si>
  <si>
    <t>Nutriología Clínica</t>
  </si>
  <si>
    <t>Oncología Médica</t>
  </si>
  <si>
    <t>Oncología Pediátrica</t>
  </si>
  <si>
    <t>Otorrinolaringología Pediátrica</t>
  </si>
  <si>
    <t>Patología Clínica</t>
  </si>
  <si>
    <t>Patología Pediátrica</t>
  </si>
  <si>
    <t>Psiquiatría Infantil y del Adolescente</t>
  </si>
  <si>
    <t>Radiología e Imagen</t>
  </si>
  <si>
    <t>Reumatología Pediátrica</t>
  </si>
  <si>
    <t>Terapia Endovascular Neurológica</t>
  </si>
  <si>
    <t>Urología Ginecológica</t>
  </si>
  <si>
    <t>Ahorro y Uso Eficiente de la Energía</t>
  </si>
  <si>
    <t>Derecho en Administración y Procuración de Justicia</t>
  </si>
  <si>
    <t>Derecho en Comercio Exterior</t>
  </si>
  <si>
    <t>Derecho Ambiental</t>
  </si>
  <si>
    <t>Derecho de la Información</t>
  </si>
  <si>
    <t>Derecho de Menores</t>
  </si>
  <si>
    <t>Género y Derecho</t>
  </si>
  <si>
    <t>Hidráulica</t>
  </si>
  <si>
    <t>Neurofisiología Clínica</t>
  </si>
  <si>
    <t>Audiología, Otoneurología y Foniatría</t>
  </si>
  <si>
    <t>Ginecología Oncológica</t>
  </si>
  <si>
    <t>Imagenología Diagnóstica y Terapéutica</t>
  </si>
  <si>
    <t>Medicina de Urgencias</t>
  </si>
  <si>
    <t>Medicina del Trabajo y Ambiental</t>
  </si>
  <si>
    <t>Otorrinolaringología y Cirugía de Cabeza y Cuello</t>
  </si>
  <si>
    <t>Urgencias Pediátricas</t>
  </si>
  <si>
    <r>
      <t>Programa de Especialización en Enseñanza de Español como Lengua Extranjera</t>
    </r>
    <r>
      <rPr>
        <b/>
        <vertAlign val="superscript"/>
        <sz val="10"/>
        <rFont val="Arial"/>
        <family val="2"/>
      </rPr>
      <t>b</t>
    </r>
  </si>
  <si>
    <t>Programa Único de Especializaciones en Ciencias Políticas</t>
  </si>
  <si>
    <t>Facultad de Ciencias Políticas y Sociales</t>
  </si>
  <si>
    <t>Especialista en Seguridad Pública</t>
  </si>
  <si>
    <r>
      <t>Enseñanza del Español como Lengua Extranjera</t>
    </r>
    <r>
      <rPr>
        <vertAlign val="superscript"/>
        <sz val="10"/>
        <rFont val="Arial"/>
        <family val="2"/>
      </rPr>
      <t>b</t>
    </r>
  </si>
  <si>
    <t>Microscopía Electrónica Aplicada a las Ciencias Biológicas</t>
  </si>
  <si>
    <t>Derecho Internacional Público</t>
  </si>
  <si>
    <t>Reumatología</t>
  </si>
  <si>
    <t>Estomatología del Niño y del Adolescente</t>
  </si>
  <si>
    <t>2010-2011</t>
  </si>
  <si>
    <t>Especialista en Enfermería Cardiovascular</t>
  </si>
  <si>
    <t>Especialista en Enfermería del Adulto en Estado Crítico</t>
  </si>
  <si>
    <t>Especialista en Enfermería del Anciano</t>
  </si>
  <si>
    <t>Especialista en Enfermería del Neonato</t>
  </si>
  <si>
    <t>Especialista en Enfermería en la Cultura Física y el Deporte</t>
  </si>
  <si>
    <t>Especialista en Enfermería en Rehabilitación</t>
  </si>
  <si>
    <t>Especialista en Enfermería en Salud Mental</t>
  </si>
  <si>
    <t>Especialista en Enfermería en Salud Pública</t>
  </si>
  <si>
    <t>Especialista en Enfermería Infantil</t>
  </si>
  <si>
    <t>Especialista en Enfermería Neurológica</t>
  </si>
  <si>
    <t>Especialista en Enfermería Oncológica</t>
  </si>
  <si>
    <t>Especialista en Enfermería Perinatal</t>
  </si>
  <si>
    <t>Programa de Maestría y Doctorado en Ciencias Matemáticas y de la Especialización en Estadística Aplicada</t>
  </si>
  <si>
    <t>Desarrollo Social</t>
  </si>
  <si>
    <t>Vías Terrestres</t>
  </si>
  <si>
    <t>Energía Eléctrica</t>
  </si>
  <si>
    <r>
      <t xml:space="preserve">Oftalmología </t>
    </r>
    <r>
      <rPr>
        <b/>
        <sz val="10"/>
        <color indexed="8"/>
        <rFont val="Arial"/>
        <family val="0"/>
      </rPr>
      <t>N</t>
    </r>
    <r>
      <rPr>
        <sz val="10"/>
        <color indexed="8"/>
        <rFont val="Arial"/>
        <family val="2"/>
      </rPr>
      <t>eurológica</t>
    </r>
  </si>
  <si>
    <t>Especialista en Enfermería</t>
  </si>
  <si>
    <t>Medicina Veterinaria y Zootecnia (Producción Animal)</t>
  </si>
  <si>
    <t>Centro de Enseñanza de Lenguas Extranjeras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</si>
</sst>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"/>
    <numFmt numFmtId="178" formatCode="[$-80A]dddd\,\ dd&quot; de &quot;mmmm&quot; de &quot;yyyy"/>
    <numFmt numFmtId="179" formatCode="[$-80A]hh:mm:ss\ AM/PM"/>
    <numFmt numFmtId="180" formatCode="#,##0.0"/>
  </numFmts>
  <fonts count="30"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0" applyNumberFormat="0" applyBorder="0" applyAlignment="0" applyProtection="0"/>
    <xf numFmtId="0" fontId="16" fillId="2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20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3" fillId="2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7">
    <xf numFmtId="0" fontId="0" fillId="0" borderId="0" xfId="0" applyAlignment="1">
      <alignment/>
    </xf>
    <xf numFmtId="3" fontId="1" fillId="0" borderId="0" xfId="71" applyNumberFormat="1" applyFont="1" applyAlignment="1">
      <alignment horizontal="centerContinuous"/>
      <protection/>
    </xf>
    <xf numFmtId="3" fontId="0" fillId="0" borderId="0" xfId="71" applyNumberFormat="1" applyFont="1" applyAlignment="1">
      <alignment horizontal="centerContinuous"/>
      <protection/>
    </xf>
    <xf numFmtId="3" fontId="0" fillId="0" borderId="0" xfId="71" applyNumberFormat="1" applyFont="1">
      <alignment/>
      <protection/>
    </xf>
    <xf numFmtId="3" fontId="3" fillId="0" borderId="0" xfId="71" applyNumberFormat="1" applyFont="1">
      <alignment/>
      <protection/>
    </xf>
    <xf numFmtId="3" fontId="0" fillId="0" borderId="10" xfId="71" applyNumberFormat="1" applyFont="1" applyBorder="1">
      <alignment/>
      <protection/>
    </xf>
    <xf numFmtId="3" fontId="1" fillId="0" borderId="0" xfId="71" applyNumberFormat="1" applyFont="1">
      <alignment/>
      <protection/>
    </xf>
    <xf numFmtId="3" fontId="0" fillId="0" borderId="0" xfId="71" applyNumberFormat="1" applyFont="1" applyBorder="1">
      <alignment/>
      <protection/>
    </xf>
    <xf numFmtId="3" fontId="0" fillId="0" borderId="11" xfId="71" applyNumberFormat="1" applyFont="1" applyBorder="1">
      <alignment/>
      <protection/>
    </xf>
    <xf numFmtId="0" fontId="0" fillId="0" borderId="0" xfId="71" applyFont="1">
      <alignment/>
      <protection/>
    </xf>
    <xf numFmtId="3" fontId="1" fillId="0" borderId="11" xfId="71" applyNumberFormat="1" applyFont="1" applyBorder="1">
      <alignment/>
      <protection/>
    </xf>
    <xf numFmtId="3" fontId="1" fillId="0" borderId="0" xfId="71" applyNumberFormat="1" applyFont="1" applyBorder="1" applyAlignment="1" quotePrefix="1">
      <alignment horizontal="left"/>
      <protection/>
    </xf>
    <xf numFmtId="1" fontId="10" fillId="0" borderId="0" xfId="72" applyNumberFormat="1" applyFont="1" applyBorder="1" applyAlignment="1" applyProtection="1">
      <alignment horizontal="left"/>
      <protection/>
    </xf>
    <xf numFmtId="0" fontId="0" fillId="0" borderId="0" xfId="0" applyFont="1" applyAlignment="1">
      <alignment horizontal="left" indent="2"/>
    </xf>
    <xf numFmtId="3" fontId="1" fillId="0" borderId="0" xfId="71" applyNumberFormat="1" applyFont="1" applyBorder="1">
      <alignment/>
      <protection/>
    </xf>
    <xf numFmtId="3" fontId="3" fillId="0" borderId="0" xfId="71" applyNumberFormat="1" applyFont="1" applyAlignment="1">
      <alignment horizontal="center"/>
      <protection/>
    </xf>
    <xf numFmtId="0" fontId="1" fillId="0" borderId="0" xfId="0" applyFont="1" applyBorder="1" applyAlignment="1">
      <alignment horizontal="left" indent="1"/>
    </xf>
    <xf numFmtId="0" fontId="6" fillId="0" borderId="0" xfId="70" applyFont="1" applyFill="1" applyBorder="1" applyAlignment="1">
      <alignment horizontal="left" indent="1"/>
      <protection/>
    </xf>
    <xf numFmtId="0" fontId="5" fillId="0" borderId="0" xfId="70" applyFont="1" applyFill="1" applyBorder="1" applyAlignment="1">
      <alignment horizontal="left" indent="2"/>
      <protection/>
    </xf>
    <xf numFmtId="1" fontId="0" fillId="0" borderId="0" xfId="71" applyNumberFormat="1" applyFont="1" applyBorder="1">
      <alignment/>
      <protection/>
    </xf>
    <xf numFmtId="3" fontId="0" fillId="0" borderId="0" xfId="71" applyNumberFormat="1" applyFont="1" applyBorder="1" applyAlignment="1">
      <alignment horizontal="left" indent="2"/>
      <protection/>
    </xf>
    <xf numFmtId="0" fontId="0" fillId="0" borderId="0" xfId="0" applyFont="1" applyBorder="1" applyAlignment="1">
      <alignment horizontal="left" indent="2"/>
    </xf>
    <xf numFmtId="3" fontId="1" fillId="0" borderId="0" xfId="71" applyNumberFormat="1" applyFont="1" applyBorder="1" applyAlignment="1">
      <alignment horizontal="left" indent="1"/>
      <protection/>
    </xf>
    <xf numFmtId="1" fontId="0" fillId="0" borderId="0" xfId="68" applyNumberFormat="1" applyFont="1" applyBorder="1" applyAlignment="1">
      <alignment horizontal="left" indent="2"/>
      <protection/>
    </xf>
    <xf numFmtId="1" fontId="1" fillId="0" borderId="0" xfId="71" applyNumberFormat="1" applyFont="1" applyBorder="1">
      <alignment/>
      <protection/>
    </xf>
    <xf numFmtId="0" fontId="0" fillId="0" borderId="0" xfId="0" applyFont="1" applyBorder="1" applyAlignment="1">
      <alignment horizontal="left" indent="2"/>
    </xf>
    <xf numFmtId="0" fontId="5" fillId="0" borderId="0" xfId="69" applyFont="1" applyFill="1" applyBorder="1" applyAlignment="1">
      <alignment horizontal="left" wrapText="1" indent="2"/>
      <protection/>
    </xf>
    <xf numFmtId="1" fontId="0" fillId="0" borderId="0" xfId="0" applyNumberFormat="1" applyFont="1" applyBorder="1" applyAlignment="1">
      <alignment horizontal="left" indent="2"/>
    </xf>
    <xf numFmtId="3" fontId="1" fillId="0" borderId="0" xfId="71" applyNumberFormat="1" applyFont="1" applyBorder="1" applyAlignment="1">
      <alignment horizontal="left"/>
      <protection/>
    </xf>
    <xf numFmtId="0" fontId="0" fillId="0" borderId="0" xfId="71" applyFont="1" applyBorder="1">
      <alignment/>
      <protection/>
    </xf>
    <xf numFmtId="0" fontId="1" fillId="0" borderId="0" xfId="71" applyFont="1" applyBorder="1">
      <alignment/>
      <protection/>
    </xf>
    <xf numFmtId="1" fontId="0" fillId="0" borderId="0" xfId="73" applyNumberFormat="1" applyFont="1" applyBorder="1" applyAlignment="1">
      <alignment horizontal="left" indent="2"/>
      <protection/>
    </xf>
    <xf numFmtId="3" fontId="1" fillId="0" borderId="0" xfId="71" applyNumberFormat="1" applyFont="1" applyBorder="1" applyAlignment="1" quotePrefix="1">
      <alignment horizontal="left" indent="1"/>
      <protection/>
    </xf>
    <xf numFmtId="3" fontId="0" fillId="0" borderId="0" xfId="71" applyNumberFormat="1" applyFont="1" applyBorder="1" applyAlignment="1" quotePrefix="1">
      <alignment horizontal="left" indent="2"/>
      <protection/>
    </xf>
    <xf numFmtId="0" fontId="0" fillId="0" borderId="0" xfId="0" applyBorder="1" applyAlignment="1">
      <alignment horizontal="left" indent="2"/>
    </xf>
    <xf numFmtId="0" fontId="0" fillId="0" borderId="0" xfId="0" applyNumberFormat="1" applyFont="1" applyBorder="1" applyAlignment="1">
      <alignment horizontal="left" indent="2"/>
    </xf>
    <xf numFmtId="0" fontId="1" fillId="0" borderId="0" xfId="66" applyFont="1" applyBorder="1" applyAlignment="1">
      <alignment horizontal="left" indent="1"/>
      <protection/>
    </xf>
    <xf numFmtId="1" fontId="0" fillId="0" borderId="0" xfId="66" applyNumberFormat="1" applyFont="1" applyBorder="1" applyAlignment="1">
      <alignment horizontal="left" indent="2"/>
      <protection/>
    </xf>
    <xf numFmtId="0" fontId="0" fillId="0" borderId="0" xfId="69" applyFont="1" applyFill="1" applyBorder="1" applyAlignment="1">
      <alignment horizontal="left" wrapText="1" indent="2"/>
      <protection/>
    </xf>
    <xf numFmtId="0" fontId="5" fillId="0" borderId="0" xfId="69" applyFont="1" applyFill="1" applyBorder="1" applyAlignment="1">
      <alignment horizontal="left" wrapText="1" indent="2"/>
      <protection/>
    </xf>
    <xf numFmtId="0" fontId="1" fillId="0" borderId="0" xfId="66" applyFont="1" applyBorder="1" applyAlignment="1">
      <alignment horizontal="left"/>
      <protection/>
    </xf>
    <xf numFmtId="3" fontId="0" fillId="0" borderId="0" xfId="71" applyNumberFormat="1" applyFont="1" applyFill="1" applyAlignment="1">
      <alignment horizontal="centerContinuous"/>
      <protection/>
    </xf>
    <xf numFmtId="3" fontId="0" fillId="0" borderId="11" xfId="71" applyNumberFormat="1" applyFont="1" applyFill="1" applyBorder="1">
      <alignment/>
      <protection/>
    </xf>
    <xf numFmtId="3" fontId="0" fillId="0" borderId="10" xfId="71" applyNumberFormat="1" applyFont="1" applyFill="1" applyBorder="1">
      <alignment/>
      <protection/>
    </xf>
    <xf numFmtId="3" fontId="0" fillId="0" borderId="0" xfId="71" applyNumberFormat="1" applyFont="1" applyFill="1" applyBorder="1">
      <alignment/>
      <protection/>
    </xf>
    <xf numFmtId="3" fontId="0" fillId="0" borderId="0" xfId="71" applyNumberFormat="1" applyFont="1" applyFill="1">
      <alignment/>
      <protection/>
    </xf>
    <xf numFmtId="3" fontId="1" fillId="0" borderId="0" xfId="71" applyNumberFormat="1" applyFont="1" applyFill="1" applyBorder="1" applyAlignment="1">
      <alignment horizontal="left" wrapText="1" indent="1"/>
      <protection/>
    </xf>
    <xf numFmtId="3" fontId="1" fillId="0" borderId="0" xfId="71" applyNumberFormat="1" applyFont="1" applyBorder="1" applyAlignment="1">
      <alignment/>
      <protection/>
    </xf>
    <xf numFmtId="3" fontId="1" fillId="0" borderId="0" xfId="71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71" applyNumberFormat="1" applyFont="1" applyFill="1" applyBorder="1" applyAlignment="1">
      <alignment/>
      <protection/>
    </xf>
    <xf numFmtId="3" fontId="0" fillId="0" borderId="0" xfId="71" applyNumberFormat="1" applyFont="1" applyBorder="1" applyAlignment="1">
      <alignment/>
      <protection/>
    </xf>
    <xf numFmtId="3" fontId="0" fillId="0" borderId="0" xfId="72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3" fontId="0" fillId="0" borderId="0" xfId="73" applyNumberFormat="1" applyFont="1" applyBorder="1" applyAlignment="1">
      <alignment/>
      <protection/>
    </xf>
    <xf numFmtId="3" fontId="0" fillId="0" borderId="0" xfId="68" applyNumberFormat="1" applyFont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" fillId="0" borderId="0" xfId="73" applyNumberFormat="1" applyFont="1" applyBorder="1" applyAlignment="1">
      <alignment/>
      <protection/>
    </xf>
    <xf numFmtId="3" fontId="0" fillId="0" borderId="0" xfId="68" applyNumberFormat="1" applyFont="1" applyFill="1" applyBorder="1" applyAlignment="1">
      <alignment/>
      <protection/>
    </xf>
    <xf numFmtId="1" fontId="1" fillId="0" borderId="0" xfId="0" applyNumberFormat="1" applyFont="1" applyBorder="1" applyAlignment="1">
      <alignment/>
    </xf>
    <xf numFmtId="3" fontId="5" fillId="0" borderId="0" xfId="70" applyNumberFormat="1" applyFont="1" applyFill="1" applyBorder="1" applyAlignment="1">
      <alignment wrapText="1"/>
      <protection/>
    </xf>
    <xf numFmtId="1" fontId="0" fillId="0" borderId="0" xfId="0" applyNumberFormat="1" applyFont="1" applyFill="1" applyBorder="1" applyAlignment="1">
      <alignment/>
    </xf>
    <xf numFmtId="3" fontId="6" fillId="0" borderId="0" xfId="70" applyNumberFormat="1" applyFont="1" applyFill="1" applyBorder="1" applyAlignment="1">
      <alignment wrapText="1"/>
      <protection/>
    </xf>
    <xf numFmtId="3" fontId="0" fillId="0" borderId="0" xfId="71" applyNumberFormat="1" applyFont="1" applyAlignment="1">
      <alignment/>
      <protection/>
    </xf>
    <xf numFmtId="3" fontId="0" fillId="0" borderId="0" xfId="71" applyNumberFormat="1" applyFont="1" applyFill="1" applyAlignment="1">
      <alignment/>
      <protection/>
    </xf>
    <xf numFmtId="3" fontId="0" fillId="0" borderId="11" xfId="71" applyNumberFormat="1" applyFont="1" applyBorder="1" applyAlignment="1">
      <alignment/>
      <protection/>
    </xf>
    <xf numFmtId="3" fontId="0" fillId="0" borderId="11" xfId="71" applyNumberFormat="1" applyFont="1" applyFill="1" applyBorder="1" applyAlignment="1">
      <alignment/>
      <protection/>
    </xf>
    <xf numFmtId="3" fontId="1" fillId="0" borderId="0" xfId="71" applyNumberFormat="1" applyFont="1" applyAlignment="1" quotePrefix="1">
      <alignment/>
      <protection/>
    </xf>
    <xf numFmtId="3" fontId="1" fillId="0" borderId="0" xfId="71" applyNumberFormat="1" applyFont="1" applyFill="1" applyAlignment="1" quotePrefix="1">
      <alignment/>
      <protection/>
    </xf>
    <xf numFmtId="3" fontId="3" fillId="0" borderId="0" xfId="71" applyNumberFormat="1" applyFont="1" applyFill="1" applyAlignment="1">
      <alignment horizontal="center" wrapText="1"/>
      <protection/>
    </xf>
    <xf numFmtId="3" fontId="3" fillId="0" borderId="0" xfId="71" applyNumberFormat="1" applyFont="1" applyAlignment="1">
      <alignment horizontal="center"/>
      <protection/>
    </xf>
    <xf numFmtId="3" fontId="1" fillId="0" borderId="0" xfId="71" applyNumberFormat="1" applyFont="1" applyAlignment="1">
      <alignment horizontal="center"/>
      <protection/>
    </xf>
    <xf numFmtId="3" fontId="1" fillId="0" borderId="0" xfId="72" applyNumberFormat="1" applyFont="1" applyAlignment="1">
      <alignment horizont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10 3" xfId="55"/>
    <cellStyle name="Normal 12" xfId="56"/>
    <cellStyle name="Normal 12 2" xfId="57"/>
    <cellStyle name="Normal 12 3" xfId="58"/>
    <cellStyle name="Normal 2" xfId="59"/>
    <cellStyle name="Normal 2 2" xfId="60"/>
    <cellStyle name="Normal 2 2 2" xfId="61"/>
    <cellStyle name="Normal 2 2 2 2" xfId="62"/>
    <cellStyle name="Normal 2 2 3" xfId="63"/>
    <cellStyle name="Normal 2 3" xfId="64"/>
    <cellStyle name="Normal 2 3 2" xfId="65"/>
    <cellStyle name="Normal 3" xfId="66"/>
    <cellStyle name="Normal 4" xfId="67"/>
    <cellStyle name="Normal_esp2 2" xfId="68"/>
    <cellStyle name="Normal_especialización" xfId="69"/>
    <cellStyle name="Normal_Hoja3 2" xfId="70"/>
    <cellStyle name="Normal_POBESC_3" xfId="71"/>
    <cellStyle name="Normal_poblac99" xfId="72"/>
    <cellStyle name="Normal_posgra98 2" xfId="73"/>
    <cellStyle name="Notas" xfId="74"/>
    <cellStyle name="Percent" xfId="75"/>
    <cellStyle name="Porcentual 2" xfId="76"/>
    <cellStyle name="Porcentual 3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tabSelected="1" zoomScale="90" zoomScaleNormal="90" zoomScaleSheetLayoutView="80" zoomScalePageLayoutView="0" workbookViewId="0" topLeftCell="A189">
      <selection activeCell="A240" sqref="A240"/>
    </sheetView>
  </sheetViews>
  <sheetFormatPr defaultColWidth="11.421875" defaultRowHeight="12.75"/>
  <cols>
    <col min="1" max="1" width="73.421875" style="3" customWidth="1"/>
    <col min="2" max="2" width="10.421875" style="3" customWidth="1"/>
    <col min="3" max="7" width="10.28125" style="3" customWidth="1"/>
    <col min="8" max="8" width="10.28125" style="45" customWidth="1"/>
    <col min="9" max="16384" width="11.421875" style="3" customWidth="1"/>
  </cols>
  <sheetData>
    <row r="1" spans="1:8" ht="12.75" customHeight="1">
      <c r="A1" s="75" t="s">
        <v>0</v>
      </c>
      <c r="B1" s="75"/>
      <c r="C1" s="75"/>
      <c r="D1" s="75"/>
      <c r="E1" s="75"/>
      <c r="F1" s="75"/>
      <c r="G1" s="75"/>
      <c r="H1" s="75"/>
    </row>
    <row r="2" spans="1:8" ht="12.75" customHeight="1">
      <c r="A2" s="75" t="s">
        <v>22</v>
      </c>
      <c r="B2" s="75"/>
      <c r="C2" s="75"/>
      <c r="D2" s="75"/>
      <c r="E2" s="75"/>
      <c r="F2" s="75"/>
      <c r="G2" s="75"/>
      <c r="H2" s="75"/>
    </row>
    <row r="3" spans="1:8" ht="12" customHeight="1">
      <c r="A3" s="76" t="s">
        <v>204</v>
      </c>
      <c r="B3" s="76"/>
      <c r="C3" s="76"/>
      <c r="D3" s="76"/>
      <c r="E3" s="76"/>
      <c r="F3" s="76"/>
      <c r="G3" s="76"/>
      <c r="H3" s="76"/>
    </row>
    <row r="4" spans="1:8" ht="12" customHeight="1">
      <c r="A4" s="1"/>
      <c r="B4" s="2"/>
      <c r="C4" s="2"/>
      <c r="D4" s="2"/>
      <c r="E4" s="2"/>
      <c r="F4" s="2"/>
      <c r="G4" s="2"/>
      <c r="H4" s="41"/>
    </row>
    <row r="5" spans="1:8" ht="9" customHeight="1">
      <c r="A5" s="10"/>
      <c r="B5" s="8"/>
      <c r="C5" s="8"/>
      <c r="D5" s="8"/>
      <c r="E5" s="8"/>
      <c r="F5" s="8"/>
      <c r="G5" s="8"/>
      <c r="H5" s="42"/>
    </row>
    <row r="6" spans="2:8" ht="11.25" customHeight="1">
      <c r="B6" s="74" t="s">
        <v>29</v>
      </c>
      <c r="C6" s="74"/>
      <c r="D6" s="74"/>
      <c r="E6" s="74" t="s">
        <v>1</v>
      </c>
      <c r="F6" s="74"/>
      <c r="G6" s="74"/>
      <c r="H6" s="73" t="s">
        <v>133</v>
      </c>
    </row>
    <row r="7" spans="1:8" ht="11.25" customHeight="1">
      <c r="A7" s="15" t="s">
        <v>30</v>
      </c>
      <c r="B7" s="15" t="s">
        <v>2</v>
      </c>
      <c r="C7" s="15" t="s">
        <v>3</v>
      </c>
      <c r="D7" s="15" t="s">
        <v>4</v>
      </c>
      <c r="E7" s="15" t="s">
        <v>2</v>
      </c>
      <c r="F7" s="15" t="s">
        <v>3</v>
      </c>
      <c r="G7" s="15" t="s">
        <v>4</v>
      </c>
      <c r="H7" s="73"/>
    </row>
    <row r="8" spans="1:8" ht="9" customHeight="1">
      <c r="A8" s="5"/>
      <c r="B8" s="5"/>
      <c r="C8" s="5"/>
      <c r="D8" s="5"/>
      <c r="E8" s="5"/>
      <c r="F8" s="5"/>
      <c r="G8" s="5"/>
      <c r="H8" s="43"/>
    </row>
    <row r="9" spans="1:8" ht="12.75" customHeight="1">
      <c r="A9" s="7"/>
      <c r="B9" s="7"/>
      <c r="C9" s="7"/>
      <c r="D9" s="7"/>
      <c r="E9" s="7"/>
      <c r="F9" s="7"/>
      <c r="G9" s="7"/>
      <c r="H9" s="44"/>
    </row>
    <row r="10" spans="1:8" s="6" customFormat="1" ht="12.75" customHeight="1">
      <c r="A10" s="14" t="s">
        <v>7</v>
      </c>
      <c r="B10" s="47">
        <f aca="true" t="shared" si="0" ref="B10:G10">SUM(B12:B14)</f>
        <v>58</v>
      </c>
      <c r="C10" s="47">
        <f t="shared" si="0"/>
        <v>34</v>
      </c>
      <c r="D10" s="47">
        <f t="shared" si="0"/>
        <v>92</v>
      </c>
      <c r="E10" s="47">
        <f t="shared" si="0"/>
        <v>32</v>
      </c>
      <c r="F10" s="47">
        <f t="shared" si="0"/>
        <v>16</v>
      </c>
      <c r="G10" s="47">
        <f t="shared" si="0"/>
        <v>48</v>
      </c>
      <c r="H10" s="48">
        <f>SUM(D10,G10)</f>
        <v>140</v>
      </c>
    </row>
    <row r="11" spans="1:8" s="6" customFormat="1" ht="12.75" customHeight="1">
      <c r="A11" s="16" t="s">
        <v>32</v>
      </c>
      <c r="B11" s="47">
        <f aca="true" t="shared" si="1" ref="B11:G11">SUM(B12:B14)</f>
        <v>58</v>
      </c>
      <c r="C11" s="47">
        <f t="shared" si="1"/>
        <v>34</v>
      </c>
      <c r="D11" s="47">
        <f t="shared" si="1"/>
        <v>92</v>
      </c>
      <c r="E11" s="47">
        <f t="shared" si="1"/>
        <v>32</v>
      </c>
      <c r="F11" s="47">
        <f t="shared" si="1"/>
        <v>16</v>
      </c>
      <c r="G11" s="47">
        <f t="shared" si="1"/>
        <v>48</v>
      </c>
      <c r="H11" s="48">
        <f>SUM(D11,G11)</f>
        <v>140</v>
      </c>
    </row>
    <row r="12" spans="1:8" ht="12.75" customHeight="1">
      <c r="A12" s="23" t="s">
        <v>33</v>
      </c>
      <c r="B12" s="49">
        <v>6</v>
      </c>
      <c r="C12" s="49">
        <v>5</v>
      </c>
      <c r="D12" s="49">
        <v>11</v>
      </c>
      <c r="E12" s="50">
        <v>6</v>
      </c>
      <c r="F12" s="50">
        <v>1</v>
      </c>
      <c r="G12" s="49">
        <v>7</v>
      </c>
      <c r="H12" s="51">
        <f>SUM(D12,G12)</f>
        <v>18</v>
      </c>
    </row>
    <row r="13" spans="1:8" ht="12.75" customHeight="1">
      <c r="A13" s="23" t="s">
        <v>34</v>
      </c>
      <c r="B13" s="49">
        <v>40</v>
      </c>
      <c r="C13" s="49">
        <v>26</v>
      </c>
      <c r="D13" s="49">
        <v>66</v>
      </c>
      <c r="E13" s="50">
        <v>17</v>
      </c>
      <c r="F13" s="50">
        <v>12</v>
      </c>
      <c r="G13" s="49">
        <v>29</v>
      </c>
      <c r="H13" s="51">
        <f>SUM(D13,G13)</f>
        <v>95</v>
      </c>
    </row>
    <row r="14" spans="1:8" ht="12.75" customHeight="1">
      <c r="A14" s="23" t="s">
        <v>35</v>
      </c>
      <c r="B14" s="49">
        <v>12</v>
      </c>
      <c r="C14" s="49">
        <v>3</v>
      </c>
      <c r="D14" s="49">
        <v>15</v>
      </c>
      <c r="E14" s="50">
        <v>9</v>
      </c>
      <c r="F14" s="50">
        <v>3</v>
      </c>
      <c r="G14" s="49">
        <v>12</v>
      </c>
      <c r="H14" s="51">
        <f>SUM(D14,G14)</f>
        <v>27</v>
      </c>
    </row>
    <row r="15" spans="1:8" ht="12.75" customHeight="1">
      <c r="A15" s="7"/>
      <c r="B15" s="52"/>
      <c r="C15" s="52"/>
      <c r="D15" s="52"/>
      <c r="E15" s="52"/>
      <c r="F15" s="52"/>
      <c r="G15" s="52"/>
      <c r="H15" s="51"/>
    </row>
    <row r="16" spans="1:8" s="6" customFormat="1" ht="12.75" customHeight="1">
      <c r="A16" s="14" t="s">
        <v>8</v>
      </c>
      <c r="B16" s="47">
        <f aca="true" t="shared" si="2" ref="B16:H16">B17</f>
        <v>1</v>
      </c>
      <c r="C16" s="47">
        <f t="shared" si="2"/>
        <v>7</v>
      </c>
      <c r="D16" s="47">
        <f t="shared" si="2"/>
        <v>8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8">
        <f t="shared" si="2"/>
        <v>8</v>
      </c>
    </row>
    <row r="17" spans="1:8" s="6" customFormat="1" ht="12.75" customHeight="1">
      <c r="A17" s="22" t="s">
        <v>26</v>
      </c>
      <c r="B17" s="47">
        <f aca="true" t="shared" si="3" ref="B17:H17">SUM(B18)</f>
        <v>1</v>
      </c>
      <c r="C17" s="47">
        <f t="shared" si="3"/>
        <v>7</v>
      </c>
      <c r="D17" s="47">
        <f t="shared" si="3"/>
        <v>8</v>
      </c>
      <c r="E17" s="47">
        <f t="shared" si="3"/>
        <v>0</v>
      </c>
      <c r="F17" s="47">
        <f t="shared" si="3"/>
        <v>0</v>
      </c>
      <c r="G17" s="47">
        <f t="shared" si="3"/>
        <v>0</v>
      </c>
      <c r="H17" s="48">
        <f t="shared" si="3"/>
        <v>8</v>
      </c>
    </row>
    <row r="18" spans="1:8" ht="12.75" customHeight="1">
      <c r="A18" s="25" t="s">
        <v>200</v>
      </c>
      <c r="B18" s="50">
        <v>1</v>
      </c>
      <c r="C18" s="50">
        <v>7</v>
      </c>
      <c r="D18" s="49">
        <v>8</v>
      </c>
      <c r="E18" s="50">
        <v>0</v>
      </c>
      <c r="F18" s="50">
        <v>0</v>
      </c>
      <c r="G18" s="49">
        <v>0</v>
      </c>
      <c r="H18" s="51">
        <f>SUM(D18,G18)</f>
        <v>8</v>
      </c>
    </row>
    <row r="19" spans="1:8" ht="12.75" customHeight="1">
      <c r="A19" s="7"/>
      <c r="B19" s="49"/>
      <c r="C19" s="49"/>
      <c r="D19" s="49"/>
      <c r="E19" s="49"/>
      <c r="F19" s="49"/>
      <c r="G19" s="49"/>
      <c r="H19" s="53"/>
    </row>
    <row r="20" spans="1:8" ht="12.75" customHeight="1">
      <c r="A20" s="14" t="s">
        <v>197</v>
      </c>
      <c r="B20" s="54">
        <f>+B21</f>
        <v>0</v>
      </c>
      <c r="C20" s="54">
        <f aca="true" t="shared" si="4" ref="C20:H20">+C21</f>
        <v>0</v>
      </c>
      <c r="D20" s="54">
        <f t="shared" si="4"/>
        <v>0</v>
      </c>
      <c r="E20" s="54">
        <f t="shared" si="4"/>
        <v>16</v>
      </c>
      <c r="F20" s="54">
        <f t="shared" si="4"/>
        <v>19</v>
      </c>
      <c r="G20" s="54">
        <f t="shared" si="4"/>
        <v>35</v>
      </c>
      <c r="H20" s="55">
        <f t="shared" si="4"/>
        <v>35</v>
      </c>
    </row>
    <row r="21" spans="1:8" ht="12.75" customHeight="1">
      <c r="A21" s="22" t="s">
        <v>196</v>
      </c>
      <c r="B21" s="54">
        <f>+B22</f>
        <v>0</v>
      </c>
      <c r="C21" s="54">
        <f aca="true" t="shared" si="5" ref="C21:H21">+C22</f>
        <v>0</v>
      </c>
      <c r="D21" s="54">
        <f t="shared" si="5"/>
        <v>0</v>
      </c>
      <c r="E21" s="54">
        <f t="shared" si="5"/>
        <v>16</v>
      </c>
      <c r="F21" s="54">
        <f t="shared" si="5"/>
        <v>19</v>
      </c>
      <c r="G21" s="54">
        <f t="shared" si="5"/>
        <v>35</v>
      </c>
      <c r="H21" s="55">
        <f t="shared" si="5"/>
        <v>35</v>
      </c>
    </row>
    <row r="22" spans="1:8" ht="12.75" customHeight="1">
      <c r="A22" s="20" t="s">
        <v>198</v>
      </c>
      <c r="B22" s="49">
        <v>0</v>
      </c>
      <c r="C22" s="49">
        <v>0</v>
      </c>
      <c r="D22" s="49">
        <v>0</v>
      </c>
      <c r="E22" s="49">
        <v>16</v>
      </c>
      <c r="F22" s="49">
        <v>19</v>
      </c>
      <c r="G22" s="49">
        <v>35</v>
      </c>
      <c r="H22" s="56">
        <f>SUM(D22,G22)</f>
        <v>35</v>
      </c>
    </row>
    <row r="23" spans="1:8" ht="12.75" customHeight="1">
      <c r="A23" s="7"/>
      <c r="B23" s="49"/>
      <c r="C23" s="49"/>
      <c r="D23" s="49"/>
      <c r="E23" s="49"/>
      <c r="F23" s="49"/>
      <c r="G23" s="49"/>
      <c r="H23" s="53"/>
    </row>
    <row r="24" spans="1:8" s="6" customFormat="1" ht="12.75" customHeight="1">
      <c r="A24" s="14" t="s">
        <v>36</v>
      </c>
      <c r="B24" s="47">
        <f>SUM(B25,B30)</f>
        <v>31</v>
      </c>
      <c r="C24" s="47">
        <f aca="true" t="shared" si="6" ref="C24:H24">SUM(C25,C30)</f>
        <v>55</v>
      </c>
      <c r="D24" s="47">
        <f t="shared" si="6"/>
        <v>86</v>
      </c>
      <c r="E24" s="47">
        <f t="shared" si="6"/>
        <v>79</v>
      </c>
      <c r="F24" s="47">
        <f t="shared" si="6"/>
        <v>97</v>
      </c>
      <c r="G24" s="47">
        <f t="shared" si="6"/>
        <v>176</v>
      </c>
      <c r="H24" s="48">
        <f t="shared" si="6"/>
        <v>262</v>
      </c>
    </row>
    <row r="25" spans="1:8" s="6" customFormat="1" ht="12.75" customHeight="1">
      <c r="A25" s="16" t="s">
        <v>37</v>
      </c>
      <c r="B25" s="47">
        <f aca="true" t="shared" si="7" ref="B25:G25">SUM(B26:B29)</f>
        <v>31</v>
      </c>
      <c r="C25" s="47">
        <f t="shared" si="7"/>
        <v>55</v>
      </c>
      <c r="D25" s="47">
        <f t="shared" si="7"/>
        <v>86</v>
      </c>
      <c r="E25" s="47">
        <f t="shared" si="7"/>
        <v>79</v>
      </c>
      <c r="F25" s="47">
        <f t="shared" si="7"/>
        <v>96</v>
      </c>
      <c r="G25" s="47">
        <f t="shared" si="7"/>
        <v>175</v>
      </c>
      <c r="H25" s="48">
        <f aca="true" t="shared" si="8" ref="H25:H30">SUM(D25,G25)</f>
        <v>261</v>
      </c>
    </row>
    <row r="26" spans="1:8" ht="12.75" customHeight="1">
      <c r="A26" s="20" t="s">
        <v>38</v>
      </c>
      <c r="B26" s="50">
        <v>2</v>
      </c>
      <c r="C26" s="50">
        <v>5</v>
      </c>
      <c r="D26" s="49">
        <v>7</v>
      </c>
      <c r="E26" s="50">
        <v>10</v>
      </c>
      <c r="F26" s="50">
        <v>7</v>
      </c>
      <c r="G26" s="49">
        <v>17</v>
      </c>
      <c r="H26" s="56">
        <f t="shared" si="8"/>
        <v>24</v>
      </c>
    </row>
    <row r="27" spans="1:8" ht="12.75" customHeight="1">
      <c r="A27" s="20" t="s">
        <v>39</v>
      </c>
      <c r="B27" s="50">
        <v>2</v>
      </c>
      <c r="C27" s="50">
        <v>16</v>
      </c>
      <c r="D27" s="49">
        <v>18</v>
      </c>
      <c r="E27" s="50">
        <v>4</v>
      </c>
      <c r="F27" s="50">
        <v>17</v>
      </c>
      <c r="G27" s="49">
        <v>21</v>
      </c>
      <c r="H27" s="56">
        <f t="shared" si="8"/>
        <v>39</v>
      </c>
    </row>
    <row r="28" spans="1:8" ht="12.75" customHeight="1">
      <c r="A28" s="20" t="s">
        <v>40</v>
      </c>
      <c r="B28" s="50">
        <v>20</v>
      </c>
      <c r="C28" s="50">
        <v>24</v>
      </c>
      <c r="D28" s="49">
        <v>44</v>
      </c>
      <c r="E28" s="50">
        <v>56</v>
      </c>
      <c r="F28" s="50">
        <v>62</v>
      </c>
      <c r="G28" s="49">
        <v>118</v>
      </c>
      <c r="H28" s="56">
        <f t="shared" si="8"/>
        <v>162</v>
      </c>
    </row>
    <row r="29" spans="1:8" ht="12.75" customHeight="1">
      <c r="A29" s="20" t="s">
        <v>41</v>
      </c>
      <c r="B29" s="50">
        <v>7</v>
      </c>
      <c r="C29" s="50">
        <v>10</v>
      </c>
      <c r="D29" s="49">
        <v>17</v>
      </c>
      <c r="E29" s="50">
        <v>9</v>
      </c>
      <c r="F29" s="50">
        <v>10</v>
      </c>
      <c r="G29" s="49">
        <v>19</v>
      </c>
      <c r="H29" s="56">
        <f t="shared" si="8"/>
        <v>36</v>
      </c>
    </row>
    <row r="30" spans="1:8" ht="25.5" customHeight="1">
      <c r="A30" s="46" t="s">
        <v>217</v>
      </c>
      <c r="B30" s="57">
        <v>0</v>
      </c>
      <c r="C30" s="57">
        <v>0</v>
      </c>
      <c r="D30" s="55">
        <v>0</v>
      </c>
      <c r="E30" s="57">
        <v>0</v>
      </c>
      <c r="F30" s="57">
        <v>1</v>
      </c>
      <c r="G30" s="55">
        <v>1</v>
      </c>
      <c r="H30" s="55">
        <f t="shared" si="8"/>
        <v>1</v>
      </c>
    </row>
    <row r="31" spans="1:8" ht="12.75" customHeight="1">
      <c r="A31" s="19"/>
      <c r="B31" s="58"/>
      <c r="C31" s="58"/>
      <c r="D31" s="58"/>
      <c r="E31" s="58"/>
      <c r="F31" s="58"/>
      <c r="G31" s="52"/>
      <c r="H31" s="51"/>
    </row>
    <row r="32" spans="1:8" s="6" customFormat="1" ht="12.75" customHeight="1">
      <c r="A32" s="14" t="s">
        <v>9</v>
      </c>
      <c r="B32" s="47">
        <f aca="true" t="shared" si="9" ref="B32:H32">B33</f>
        <v>127</v>
      </c>
      <c r="C32" s="47">
        <f t="shared" si="9"/>
        <v>195</v>
      </c>
      <c r="D32" s="47">
        <f t="shared" si="9"/>
        <v>322</v>
      </c>
      <c r="E32" s="47">
        <f t="shared" si="9"/>
        <v>350</v>
      </c>
      <c r="F32" s="47">
        <f t="shared" si="9"/>
        <v>467</v>
      </c>
      <c r="G32" s="47">
        <f t="shared" si="9"/>
        <v>817</v>
      </c>
      <c r="H32" s="48">
        <f t="shared" si="9"/>
        <v>1139</v>
      </c>
    </row>
    <row r="33" spans="1:8" ht="12.75" customHeight="1">
      <c r="A33" s="22" t="s">
        <v>42</v>
      </c>
      <c r="B33" s="47">
        <f>SUM(B34:B55)</f>
        <v>127</v>
      </c>
      <c r="C33" s="47">
        <f aca="true" t="shared" si="10" ref="C33:H33">SUM(C34:C55)</f>
        <v>195</v>
      </c>
      <c r="D33" s="47">
        <f t="shared" si="10"/>
        <v>322</v>
      </c>
      <c r="E33" s="47">
        <f t="shared" si="10"/>
        <v>350</v>
      </c>
      <c r="F33" s="47">
        <f t="shared" si="10"/>
        <v>467</v>
      </c>
      <c r="G33" s="47">
        <f t="shared" si="10"/>
        <v>817</v>
      </c>
      <c r="H33" s="48">
        <f t="shared" si="10"/>
        <v>1139</v>
      </c>
    </row>
    <row r="34" spans="1:8" ht="12.75" customHeight="1">
      <c r="A34" s="20" t="s">
        <v>43</v>
      </c>
      <c r="B34" s="49">
        <v>6</v>
      </c>
      <c r="C34" s="49">
        <v>3</v>
      </c>
      <c r="D34" s="49">
        <v>9</v>
      </c>
      <c r="E34" s="59">
        <v>18</v>
      </c>
      <c r="F34" s="59">
        <v>29</v>
      </c>
      <c r="G34" s="49">
        <v>47</v>
      </c>
      <c r="H34" s="56">
        <f aca="true" t="shared" si="11" ref="H34:H55">SUM(D34,G34)</f>
        <v>56</v>
      </c>
    </row>
    <row r="35" spans="1:8" ht="12.75" customHeight="1">
      <c r="A35" s="20" t="s">
        <v>182</v>
      </c>
      <c r="B35" s="49">
        <v>11</v>
      </c>
      <c r="C35" s="49">
        <v>6</v>
      </c>
      <c r="D35" s="49">
        <v>17</v>
      </c>
      <c r="E35" s="59">
        <v>4</v>
      </c>
      <c r="F35" s="59">
        <v>5</v>
      </c>
      <c r="G35" s="49">
        <v>9</v>
      </c>
      <c r="H35" s="56">
        <f t="shared" si="11"/>
        <v>26</v>
      </c>
    </row>
    <row r="36" spans="1:8" ht="12.75" customHeight="1">
      <c r="A36" s="20" t="s">
        <v>44</v>
      </c>
      <c r="B36" s="49">
        <v>6</v>
      </c>
      <c r="C36" s="49">
        <v>12</v>
      </c>
      <c r="D36" s="49">
        <v>18</v>
      </c>
      <c r="E36" s="59">
        <v>31</v>
      </c>
      <c r="F36" s="59">
        <v>50</v>
      </c>
      <c r="G36" s="49">
        <v>81</v>
      </c>
      <c r="H36" s="56">
        <f t="shared" si="11"/>
        <v>99</v>
      </c>
    </row>
    <row r="37" spans="1:8" ht="12.75" customHeight="1">
      <c r="A37" s="20" t="s">
        <v>45</v>
      </c>
      <c r="B37" s="49">
        <v>17</v>
      </c>
      <c r="C37" s="49">
        <v>14</v>
      </c>
      <c r="D37" s="49">
        <v>31</v>
      </c>
      <c r="E37" s="59">
        <v>65</v>
      </c>
      <c r="F37" s="59">
        <v>65</v>
      </c>
      <c r="G37" s="49">
        <v>130</v>
      </c>
      <c r="H37" s="56">
        <f t="shared" si="11"/>
        <v>161</v>
      </c>
    </row>
    <row r="38" spans="1:8" ht="12.75" customHeight="1">
      <c r="A38" s="20" t="s">
        <v>183</v>
      </c>
      <c r="B38" s="49">
        <v>3</v>
      </c>
      <c r="C38" s="49">
        <v>1</v>
      </c>
      <c r="D38" s="49">
        <v>4</v>
      </c>
      <c r="E38" s="59">
        <v>5</v>
      </c>
      <c r="F38" s="59">
        <v>9</v>
      </c>
      <c r="G38" s="49">
        <v>14</v>
      </c>
      <c r="H38" s="56">
        <f t="shared" si="11"/>
        <v>18</v>
      </c>
    </row>
    <row r="39" spans="1:8" ht="12.75" customHeight="1">
      <c r="A39" s="20" t="s">
        <v>46</v>
      </c>
      <c r="B39" s="49">
        <v>6</v>
      </c>
      <c r="C39" s="49">
        <v>8</v>
      </c>
      <c r="D39" s="49">
        <v>14</v>
      </c>
      <c r="E39" s="59">
        <v>21</v>
      </c>
      <c r="F39" s="59">
        <v>24</v>
      </c>
      <c r="G39" s="49">
        <v>45</v>
      </c>
      <c r="H39" s="56">
        <f t="shared" si="11"/>
        <v>59</v>
      </c>
    </row>
    <row r="40" spans="1:8" ht="12.75" customHeight="1">
      <c r="A40" s="20" t="s">
        <v>184</v>
      </c>
      <c r="B40" s="49">
        <v>2</v>
      </c>
      <c r="C40" s="49">
        <v>8</v>
      </c>
      <c r="D40" s="49">
        <v>10</v>
      </c>
      <c r="E40" s="59">
        <v>1</v>
      </c>
      <c r="F40" s="59">
        <v>5</v>
      </c>
      <c r="G40" s="49">
        <v>6</v>
      </c>
      <c r="H40" s="56">
        <f t="shared" si="11"/>
        <v>16</v>
      </c>
    </row>
    <row r="41" spans="1:8" ht="12.75" customHeight="1">
      <c r="A41" s="20" t="s">
        <v>47</v>
      </c>
      <c r="B41" s="49">
        <v>1</v>
      </c>
      <c r="C41" s="49">
        <v>7</v>
      </c>
      <c r="D41" s="49">
        <v>8</v>
      </c>
      <c r="E41" s="59">
        <v>6</v>
      </c>
      <c r="F41" s="59">
        <v>10</v>
      </c>
      <c r="G41" s="49">
        <v>16</v>
      </c>
      <c r="H41" s="56">
        <f t="shared" si="11"/>
        <v>24</v>
      </c>
    </row>
    <row r="42" spans="1:8" ht="12.75" customHeight="1">
      <c r="A42" s="20" t="s">
        <v>48</v>
      </c>
      <c r="B42" s="49">
        <v>1</v>
      </c>
      <c r="C42" s="49">
        <v>1</v>
      </c>
      <c r="D42" s="49">
        <v>2</v>
      </c>
      <c r="E42" s="59">
        <v>12</v>
      </c>
      <c r="F42" s="59">
        <v>15</v>
      </c>
      <c r="G42" s="49">
        <v>27</v>
      </c>
      <c r="H42" s="56">
        <f t="shared" si="11"/>
        <v>29</v>
      </c>
    </row>
    <row r="43" spans="1:8" ht="12.75" customHeight="1">
      <c r="A43" s="20" t="s">
        <v>49</v>
      </c>
      <c r="B43" s="49">
        <v>7</v>
      </c>
      <c r="C43" s="49">
        <v>23</v>
      </c>
      <c r="D43" s="49">
        <v>30</v>
      </c>
      <c r="E43" s="59">
        <v>19</v>
      </c>
      <c r="F43" s="59">
        <v>20</v>
      </c>
      <c r="G43" s="49">
        <v>39</v>
      </c>
      <c r="H43" s="56">
        <f t="shared" si="11"/>
        <v>69</v>
      </c>
    </row>
    <row r="44" spans="1:8" ht="12.75" customHeight="1">
      <c r="A44" s="20" t="s">
        <v>180</v>
      </c>
      <c r="B44" s="49">
        <v>5</v>
      </c>
      <c r="C44" s="49">
        <v>13</v>
      </c>
      <c r="D44" s="49">
        <v>18</v>
      </c>
      <c r="E44" s="59">
        <v>11</v>
      </c>
      <c r="F44" s="59">
        <v>19</v>
      </c>
      <c r="G44" s="49">
        <v>30</v>
      </c>
      <c r="H44" s="56">
        <f t="shared" si="11"/>
        <v>48</v>
      </c>
    </row>
    <row r="45" spans="1:8" ht="12.75" customHeight="1">
      <c r="A45" s="20" t="s">
        <v>181</v>
      </c>
      <c r="B45" s="49">
        <v>7</v>
      </c>
      <c r="C45" s="49">
        <v>3</v>
      </c>
      <c r="D45" s="49">
        <v>10</v>
      </c>
      <c r="E45" s="59">
        <v>12</v>
      </c>
      <c r="F45" s="59">
        <v>18</v>
      </c>
      <c r="G45" s="49">
        <v>30</v>
      </c>
      <c r="H45" s="56">
        <f t="shared" si="11"/>
        <v>40</v>
      </c>
    </row>
    <row r="46" spans="1:8" ht="12.75" customHeight="1">
      <c r="A46" s="20" t="s">
        <v>50</v>
      </c>
      <c r="B46" s="49">
        <v>2</v>
      </c>
      <c r="C46" s="49">
        <v>8</v>
      </c>
      <c r="D46" s="49">
        <v>10</v>
      </c>
      <c r="E46" s="59">
        <v>16</v>
      </c>
      <c r="F46" s="59">
        <v>43</v>
      </c>
      <c r="G46" s="49">
        <v>59</v>
      </c>
      <c r="H46" s="56">
        <f t="shared" si="11"/>
        <v>69</v>
      </c>
    </row>
    <row r="47" spans="1:8" ht="12.75" customHeight="1">
      <c r="A47" s="20" t="s">
        <v>51</v>
      </c>
      <c r="B47" s="49">
        <v>6</v>
      </c>
      <c r="C47" s="49">
        <v>8</v>
      </c>
      <c r="D47" s="49">
        <v>14</v>
      </c>
      <c r="E47" s="59">
        <v>18</v>
      </c>
      <c r="F47" s="59">
        <v>16</v>
      </c>
      <c r="G47" s="49">
        <v>34</v>
      </c>
      <c r="H47" s="56">
        <f t="shared" si="11"/>
        <v>48</v>
      </c>
    </row>
    <row r="48" spans="1:8" ht="12.75" customHeight="1">
      <c r="A48" s="20" t="s">
        <v>52</v>
      </c>
      <c r="B48" s="49">
        <v>23</v>
      </c>
      <c r="C48" s="49">
        <v>18</v>
      </c>
      <c r="D48" s="49">
        <v>41</v>
      </c>
      <c r="E48" s="59">
        <v>50</v>
      </c>
      <c r="F48" s="59">
        <v>47</v>
      </c>
      <c r="G48" s="49">
        <v>97</v>
      </c>
      <c r="H48" s="56">
        <f t="shared" si="11"/>
        <v>138</v>
      </c>
    </row>
    <row r="49" spans="1:8" ht="12.75" customHeight="1">
      <c r="A49" s="20" t="s">
        <v>53</v>
      </c>
      <c r="B49" s="49">
        <v>3</v>
      </c>
      <c r="C49" s="49">
        <v>1</v>
      </c>
      <c r="D49" s="49">
        <v>4</v>
      </c>
      <c r="E49" s="59">
        <v>5</v>
      </c>
      <c r="F49" s="59">
        <v>14</v>
      </c>
      <c r="G49" s="49">
        <v>19</v>
      </c>
      <c r="H49" s="56">
        <f t="shared" si="11"/>
        <v>23</v>
      </c>
    </row>
    <row r="50" spans="1:8" ht="12.75" customHeight="1">
      <c r="A50" s="20" t="s">
        <v>201</v>
      </c>
      <c r="B50" s="49">
        <v>5</v>
      </c>
      <c r="C50" s="49">
        <v>8</v>
      </c>
      <c r="D50" s="49">
        <v>13</v>
      </c>
      <c r="E50" s="59">
        <v>4</v>
      </c>
      <c r="F50" s="59">
        <v>5</v>
      </c>
      <c r="G50" s="49">
        <v>9</v>
      </c>
      <c r="H50" s="56">
        <f t="shared" si="11"/>
        <v>22</v>
      </c>
    </row>
    <row r="51" spans="1:8" ht="12.75" customHeight="1">
      <c r="A51" s="20" t="s">
        <v>54</v>
      </c>
      <c r="B51" s="49">
        <v>4</v>
      </c>
      <c r="C51" s="49">
        <v>1</v>
      </c>
      <c r="D51" s="49">
        <v>5</v>
      </c>
      <c r="E51" s="59">
        <v>7</v>
      </c>
      <c r="F51" s="59">
        <v>12</v>
      </c>
      <c r="G51" s="49">
        <v>19</v>
      </c>
      <c r="H51" s="56">
        <f t="shared" si="11"/>
        <v>24</v>
      </c>
    </row>
    <row r="52" spans="1:8" ht="12.75" customHeight="1">
      <c r="A52" s="20" t="s">
        <v>55</v>
      </c>
      <c r="B52" s="49">
        <v>3</v>
      </c>
      <c r="C52" s="49">
        <v>3</v>
      </c>
      <c r="D52" s="49">
        <v>6</v>
      </c>
      <c r="E52" s="59">
        <v>11</v>
      </c>
      <c r="F52" s="59">
        <v>8</v>
      </c>
      <c r="G52" s="49">
        <v>19</v>
      </c>
      <c r="H52" s="56">
        <f t="shared" si="11"/>
        <v>25</v>
      </c>
    </row>
    <row r="53" spans="1:8" ht="12.75" customHeight="1">
      <c r="A53" s="20" t="s">
        <v>56</v>
      </c>
      <c r="B53" s="49">
        <v>6</v>
      </c>
      <c r="C53" s="49">
        <v>35</v>
      </c>
      <c r="D53" s="49">
        <v>41</v>
      </c>
      <c r="E53" s="59">
        <v>26</v>
      </c>
      <c r="F53" s="59">
        <v>38</v>
      </c>
      <c r="G53" s="49">
        <v>64</v>
      </c>
      <c r="H53" s="56">
        <f t="shared" si="11"/>
        <v>105</v>
      </c>
    </row>
    <row r="54" spans="1:8" ht="12.75" customHeight="1">
      <c r="A54" s="20" t="s">
        <v>57</v>
      </c>
      <c r="B54" s="52">
        <v>2</v>
      </c>
      <c r="C54" s="52">
        <v>8</v>
      </c>
      <c r="D54" s="52">
        <v>10</v>
      </c>
      <c r="E54" s="52">
        <v>8</v>
      </c>
      <c r="F54" s="52">
        <v>11</v>
      </c>
      <c r="G54" s="52">
        <v>19</v>
      </c>
      <c r="H54" s="56">
        <f t="shared" si="11"/>
        <v>29</v>
      </c>
    </row>
    <row r="55" spans="1:8" ht="12.75" customHeight="1">
      <c r="A55" s="20" t="s">
        <v>185</v>
      </c>
      <c r="B55" s="49">
        <v>1</v>
      </c>
      <c r="C55" s="49">
        <v>6</v>
      </c>
      <c r="D55" s="49">
        <v>7</v>
      </c>
      <c r="E55" s="59">
        <v>0</v>
      </c>
      <c r="F55" s="59">
        <v>4</v>
      </c>
      <c r="G55" s="49">
        <v>4</v>
      </c>
      <c r="H55" s="56">
        <f t="shared" si="11"/>
        <v>11</v>
      </c>
    </row>
    <row r="56" spans="1:8" ht="12.75" customHeight="1">
      <c r="A56" s="7"/>
      <c r="B56" s="49"/>
      <c r="C56" s="49"/>
      <c r="D56" s="49"/>
      <c r="E56" s="59"/>
      <c r="F56" s="59"/>
      <c r="G56" s="49"/>
      <c r="H56" s="51"/>
    </row>
    <row r="57" spans="1:8" s="6" customFormat="1" ht="12.75" customHeight="1">
      <c r="A57" s="24" t="s">
        <v>58</v>
      </c>
      <c r="B57" s="47">
        <f aca="true" t="shared" si="12" ref="B57:G57">SUM(B58)</f>
        <v>48</v>
      </c>
      <c r="C57" s="47">
        <f t="shared" si="12"/>
        <v>41</v>
      </c>
      <c r="D57" s="47">
        <f t="shared" si="12"/>
        <v>89</v>
      </c>
      <c r="E57" s="47">
        <f t="shared" si="12"/>
        <v>2</v>
      </c>
      <c r="F57" s="47">
        <f t="shared" si="12"/>
        <v>2</v>
      </c>
      <c r="G57" s="47">
        <f t="shared" si="12"/>
        <v>4</v>
      </c>
      <c r="H57" s="48">
        <f aca="true" t="shared" si="13" ref="H57:H69">SUM(D57,G57)</f>
        <v>93</v>
      </c>
    </row>
    <row r="58" spans="1:8" ht="12.75" customHeight="1">
      <c r="A58" s="16" t="s">
        <v>59</v>
      </c>
      <c r="B58" s="47">
        <f aca="true" t="shared" si="14" ref="B58:G58">SUM(B59:B67)</f>
        <v>48</v>
      </c>
      <c r="C58" s="47">
        <f t="shared" si="14"/>
        <v>41</v>
      </c>
      <c r="D58" s="47">
        <f t="shared" si="14"/>
        <v>89</v>
      </c>
      <c r="E58" s="47">
        <f t="shared" si="14"/>
        <v>2</v>
      </c>
      <c r="F58" s="47">
        <f t="shared" si="14"/>
        <v>2</v>
      </c>
      <c r="G58" s="47">
        <f t="shared" si="14"/>
        <v>4</v>
      </c>
      <c r="H58" s="48">
        <f t="shared" si="13"/>
        <v>93</v>
      </c>
    </row>
    <row r="59" spans="1:8" ht="12.75" customHeight="1">
      <c r="A59" s="25" t="s">
        <v>218</v>
      </c>
      <c r="B59" s="60">
        <v>2</v>
      </c>
      <c r="C59" s="60">
        <v>7</v>
      </c>
      <c r="D59" s="49">
        <v>9</v>
      </c>
      <c r="E59" s="52">
        <v>0</v>
      </c>
      <c r="F59" s="52">
        <v>0</v>
      </c>
      <c r="G59" s="49">
        <v>0</v>
      </c>
      <c r="H59" s="51">
        <f t="shared" si="13"/>
        <v>9</v>
      </c>
    </row>
    <row r="60" spans="1:8" ht="12.75" customHeight="1">
      <c r="A60" s="25" t="s">
        <v>129</v>
      </c>
      <c r="B60" s="60">
        <v>10</v>
      </c>
      <c r="C60" s="60">
        <v>3</v>
      </c>
      <c r="D60" s="49">
        <v>13</v>
      </c>
      <c r="E60" s="52">
        <v>0</v>
      </c>
      <c r="F60" s="52">
        <v>0</v>
      </c>
      <c r="G60" s="49">
        <v>0</v>
      </c>
      <c r="H60" s="51">
        <f t="shared" si="13"/>
        <v>13</v>
      </c>
    </row>
    <row r="61" spans="1:8" ht="12.75" customHeight="1">
      <c r="A61" s="25" t="s">
        <v>130</v>
      </c>
      <c r="B61" s="60">
        <v>7</v>
      </c>
      <c r="C61" s="60">
        <v>15</v>
      </c>
      <c r="D61" s="49">
        <v>22</v>
      </c>
      <c r="E61" s="52">
        <v>1</v>
      </c>
      <c r="F61" s="52">
        <v>1</v>
      </c>
      <c r="G61" s="49">
        <v>2</v>
      </c>
      <c r="H61" s="51">
        <f t="shared" si="13"/>
        <v>24</v>
      </c>
    </row>
    <row r="62" spans="1:8" ht="12.75" customHeight="1">
      <c r="A62" s="25" t="s">
        <v>60</v>
      </c>
      <c r="B62" s="52">
        <v>12</v>
      </c>
      <c r="C62" s="52">
        <v>1</v>
      </c>
      <c r="D62" s="52">
        <v>13</v>
      </c>
      <c r="E62" s="52">
        <v>0</v>
      </c>
      <c r="F62" s="52">
        <v>0</v>
      </c>
      <c r="G62" s="52">
        <v>0</v>
      </c>
      <c r="H62" s="51">
        <f t="shared" si="13"/>
        <v>13</v>
      </c>
    </row>
    <row r="63" spans="1:8" ht="12.75" customHeight="1">
      <c r="A63" s="25" t="s">
        <v>61</v>
      </c>
      <c r="B63" s="60">
        <v>1</v>
      </c>
      <c r="C63" s="60">
        <v>6</v>
      </c>
      <c r="D63" s="49">
        <v>7</v>
      </c>
      <c r="E63" s="52">
        <v>0</v>
      </c>
      <c r="F63" s="52">
        <v>0</v>
      </c>
      <c r="G63" s="49">
        <v>0</v>
      </c>
      <c r="H63" s="51">
        <f t="shared" si="13"/>
        <v>7</v>
      </c>
    </row>
    <row r="64" spans="1:8" ht="12.75" customHeight="1">
      <c r="A64" s="21" t="s">
        <v>62</v>
      </c>
      <c r="B64" s="60">
        <v>3</v>
      </c>
      <c r="C64" s="60">
        <v>1</v>
      </c>
      <c r="D64" s="49">
        <v>4</v>
      </c>
      <c r="E64" s="52">
        <v>0</v>
      </c>
      <c r="F64" s="52">
        <v>0</v>
      </c>
      <c r="G64" s="49">
        <v>0</v>
      </c>
      <c r="H64" s="51">
        <f t="shared" si="13"/>
        <v>4</v>
      </c>
    </row>
    <row r="65" spans="1:8" ht="12.75" customHeight="1">
      <c r="A65" s="21" t="s">
        <v>63</v>
      </c>
      <c r="B65" s="60">
        <v>2</v>
      </c>
      <c r="C65" s="60">
        <v>3</v>
      </c>
      <c r="D65" s="49">
        <v>5</v>
      </c>
      <c r="E65" s="52">
        <v>0</v>
      </c>
      <c r="F65" s="52">
        <v>0</v>
      </c>
      <c r="G65" s="49">
        <v>0</v>
      </c>
      <c r="H65" s="51">
        <f t="shared" si="13"/>
        <v>5</v>
      </c>
    </row>
    <row r="66" spans="1:8" ht="12.75" customHeight="1">
      <c r="A66" s="21" t="s">
        <v>64</v>
      </c>
      <c r="B66" s="60">
        <v>4</v>
      </c>
      <c r="C66" s="60">
        <v>2</v>
      </c>
      <c r="D66" s="49">
        <v>6</v>
      </c>
      <c r="E66" s="52">
        <v>0</v>
      </c>
      <c r="F66" s="52">
        <v>0</v>
      </c>
      <c r="G66" s="49">
        <v>0</v>
      </c>
      <c r="H66" s="51">
        <f t="shared" si="13"/>
        <v>6</v>
      </c>
    </row>
    <row r="67" spans="1:8" ht="12.75" customHeight="1">
      <c r="A67" s="21" t="s">
        <v>65</v>
      </c>
      <c r="B67" s="60">
        <v>7</v>
      </c>
      <c r="C67" s="60">
        <v>3</v>
      </c>
      <c r="D67" s="49">
        <v>10</v>
      </c>
      <c r="E67" s="52">
        <v>1</v>
      </c>
      <c r="F67" s="52">
        <v>1</v>
      </c>
      <c r="G67" s="49">
        <v>2</v>
      </c>
      <c r="H67" s="51">
        <f t="shared" si="13"/>
        <v>12</v>
      </c>
    </row>
    <row r="68" spans="1:8" ht="12.75" customHeight="1">
      <c r="A68" s="19"/>
      <c r="B68" s="58"/>
      <c r="C68" s="58"/>
      <c r="D68" s="58"/>
      <c r="E68" s="58"/>
      <c r="F68" s="58"/>
      <c r="G68" s="58"/>
      <c r="H68" s="51"/>
    </row>
    <row r="69" spans="1:8" s="6" customFormat="1" ht="12.75" customHeight="1">
      <c r="A69" s="24" t="s">
        <v>18</v>
      </c>
      <c r="B69" s="61">
        <f aca="true" t="shared" si="15" ref="B69:G69">B70</f>
        <v>49</v>
      </c>
      <c r="C69" s="61">
        <f t="shared" si="15"/>
        <v>12</v>
      </c>
      <c r="D69" s="61">
        <f t="shared" si="15"/>
        <v>61</v>
      </c>
      <c r="E69" s="61">
        <f t="shared" si="15"/>
        <v>66</v>
      </c>
      <c r="F69" s="61">
        <f t="shared" si="15"/>
        <v>12</v>
      </c>
      <c r="G69" s="61">
        <f t="shared" si="15"/>
        <v>78</v>
      </c>
      <c r="H69" s="48">
        <f t="shared" si="13"/>
        <v>139</v>
      </c>
    </row>
    <row r="70" spans="1:8" ht="12.75" customHeight="1">
      <c r="A70" s="16" t="s">
        <v>66</v>
      </c>
      <c r="B70" s="54">
        <f aca="true" t="shared" si="16" ref="B70:G70">SUM(B71:B78)</f>
        <v>49</v>
      </c>
      <c r="C70" s="54">
        <f t="shared" si="16"/>
        <v>12</v>
      </c>
      <c r="D70" s="54">
        <f t="shared" si="16"/>
        <v>61</v>
      </c>
      <c r="E70" s="54">
        <f t="shared" si="16"/>
        <v>66</v>
      </c>
      <c r="F70" s="54">
        <f t="shared" si="16"/>
        <v>12</v>
      </c>
      <c r="G70" s="54">
        <f t="shared" si="16"/>
        <v>78</v>
      </c>
      <c r="H70" s="48">
        <f aca="true" t="shared" si="17" ref="H70:H78">SUM(D70,G70)</f>
        <v>139</v>
      </c>
    </row>
    <row r="71" spans="1:8" ht="12.75" customHeight="1">
      <c r="A71" s="25" t="s">
        <v>179</v>
      </c>
      <c r="B71" s="49">
        <v>0</v>
      </c>
      <c r="C71" s="49">
        <v>0</v>
      </c>
      <c r="D71" s="49">
        <v>0</v>
      </c>
      <c r="E71" s="49">
        <v>19</v>
      </c>
      <c r="F71" s="49">
        <v>0</v>
      </c>
      <c r="G71" s="49">
        <v>19</v>
      </c>
      <c r="H71" s="51">
        <f t="shared" si="17"/>
        <v>19</v>
      </c>
    </row>
    <row r="72" spans="1:8" ht="12.75" customHeight="1">
      <c r="A72" s="21" t="s">
        <v>67</v>
      </c>
      <c r="B72" s="49">
        <v>6</v>
      </c>
      <c r="C72" s="49">
        <v>0</v>
      </c>
      <c r="D72" s="49">
        <v>6</v>
      </c>
      <c r="E72" s="59">
        <v>13</v>
      </c>
      <c r="F72" s="59">
        <v>2</v>
      </c>
      <c r="G72" s="49">
        <v>15</v>
      </c>
      <c r="H72" s="51">
        <f t="shared" si="17"/>
        <v>21</v>
      </c>
    </row>
    <row r="73" spans="1:8" ht="12.75" customHeight="1">
      <c r="A73" s="25" t="s">
        <v>220</v>
      </c>
      <c r="B73" s="49">
        <v>17</v>
      </c>
      <c r="C73" s="49">
        <v>2</v>
      </c>
      <c r="D73" s="49">
        <v>19</v>
      </c>
      <c r="E73" s="59">
        <v>0</v>
      </c>
      <c r="F73" s="59">
        <v>0</v>
      </c>
      <c r="G73" s="49">
        <v>0</v>
      </c>
      <c r="H73" s="51">
        <f t="shared" si="17"/>
        <v>19</v>
      </c>
    </row>
    <row r="74" spans="1:8" ht="12.75" customHeight="1">
      <c r="A74" s="21" t="s">
        <v>70</v>
      </c>
      <c r="B74" s="49">
        <v>6</v>
      </c>
      <c r="C74" s="49">
        <v>2</v>
      </c>
      <c r="D74" s="49">
        <v>8</v>
      </c>
      <c r="E74" s="59">
        <v>18</v>
      </c>
      <c r="F74" s="59">
        <v>1</v>
      </c>
      <c r="G74" s="49">
        <v>19</v>
      </c>
      <c r="H74" s="51">
        <f t="shared" si="17"/>
        <v>27</v>
      </c>
    </row>
    <row r="75" spans="1:8" ht="12.75" customHeight="1">
      <c r="A75" s="21" t="s">
        <v>68</v>
      </c>
      <c r="B75" s="49">
        <v>5</v>
      </c>
      <c r="C75" s="49">
        <v>0</v>
      </c>
      <c r="D75" s="49">
        <v>5</v>
      </c>
      <c r="E75" s="59">
        <v>11</v>
      </c>
      <c r="F75" s="59">
        <v>4</v>
      </c>
      <c r="G75" s="49">
        <v>15</v>
      </c>
      <c r="H75" s="51">
        <f t="shared" si="17"/>
        <v>20</v>
      </c>
    </row>
    <row r="76" spans="1:8" ht="12.75" customHeight="1">
      <c r="A76" s="25" t="s">
        <v>186</v>
      </c>
      <c r="B76" s="49">
        <v>6</v>
      </c>
      <c r="C76" s="49">
        <v>3</v>
      </c>
      <c r="D76" s="49">
        <v>9</v>
      </c>
      <c r="E76" s="59">
        <v>0</v>
      </c>
      <c r="F76" s="59">
        <v>0</v>
      </c>
      <c r="G76" s="49">
        <v>0</v>
      </c>
      <c r="H76" s="51">
        <f t="shared" si="17"/>
        <v>9</v>
      </c>
    </row>
    <row r="77" spans="1:8" ht="12.75" customHeight="1">
      <c r="A77" s="21" t="s">
        <v>69</v>
      </c>
      <c r="B77" s="49">
        <v>5</v>
      </c>
      <c r="C77" s="49">
        <v>4</v>
      </c>
      <c r="D77" s="49">
        <v>9</v>
      </c>
      <c r="E77" s="59">
        <v>5</v>
      </c>
      <c r="F77" s="59">
        <v>5</v>
      </c>
      <c r="G77" s="49">
        <v>10</v>
      </c>
      <c r="H77" s="51">
        <f t="shared" si="17"/>
        <v>19</v>
      </c>
    </row>
    <row r="78" spans="1:8" ht="12.75" customHeight="1">
      <c r="A78" s="25" t="s">
        <v>219</v>
      </c>
      <c r="B78" s="49">
        <v>4</v>
      </c>
      <c r="C78" s="49">
        <v>1</v>
      </c>
      <c r="D78" s="49">
        <v>5</v>
      </c>
      <c r="E78" s="59">
        <v>0</v>
      </c>
      <c r="F78" s="59">
        <v>0</v>
      </c>
      <c r="G78" s="49">
        <v>0</v>
      </c>
      <c r="H78" s="51">
        <f t="shared" si="17"/>
        <v>5</v>
      </c>
    </row>
    <row r="79" spans="1:8" ht="12.75" customHeight="1">
      <c r="A79" s="19"/>
      <c r="B79" s="58"/>
      <c r="C79" s="58"/>
      <c r="D79" s="58"/>
      <c r="E79" s="58"/>
      <c r="F79" s="58"/>
      <c r="G79" s="58"/>
      <c r="H79" s="51"/>
    </row>
    <row r="80" spans="1:8" s="6" customFormat="1" ht="12.75" customHeight="1">
      <c r="A80" s="14" t="s">
        <v>11</v>
      </c>
      <c r="B80" s="47">
        <f aca="true" t="shared" si="18" ref="B80:G80">SUM(B81)</f>
        <v>1459</v>
      </c>
      <c r="C80" s="47">
        <f t="shared" si="18"/>
        <v>1532</v>
      </c>
      <c r="D80" s="47">
        <f t="shared" si="18"/>
        <v>2991</v>
      </c>
      <c r="E80" s="47">
        <f t="shared" si="18"/>
        <v>2674</v>
      </c>
      <c r="F80" s="47">
        <f t="shared" si="18"/>
        <v>2606</v>
      </c>
      <c r="G80" s="47">
        <f t="shared" si="18"/>
        <v>5280</v>
      </c>
      <c r="H80" s="48">
        <f>SUM(D80,G80)</f>
        <v>8271</v>
      </c>
    </row>
    <row r="81" spans="1:8" ht="12.75" customHeight="1">
      <c r="A81" s="16" t="s">
        <v>71</v>
      </c>
      <c r="B81" s="54">
        <f aca="true" t="shared" si="19" ref="B81:G81">SUM(B82:B163)</f>
        <v>1459</v>
      </c>
      <c r="C81" s="54">
        <f t="shared" si="19"/>
        <v>1532</v>
      </c>
      <c r="D81" s="54">
        <f t="shared" si="19"/>
        <v>2991</v>
      </c>
      <c r="E81" s="54">
        <f t="shared" si="19"/>
        <v>2674</v>
      </c>
      <c r="F81" s="54">
        <f t="shared" si="19"/>
        <v>2606</v>
      </c>
      <c r="G81" s="54">
        <f t="shared" si="19"/>
        <v>5280</v>
      </c>
      <c r="H81" s="48">
        <f>SUM(D81,G81)</f>
        <v>8271</v>
      </c>
    </row>
    <row r="82" spans="1:8" ht="12.75" customHeight="1">
      <c r="A82" s="26" t="s">
        <v>134</v>
      </c>
      <c r="B82" s="49">
        <v>4</v>
      </c>
      <c r="C82" s="49">
        <v>8</v>
      </c>
      <c r="D82" s="49">
        <v>12</v>
      </c>
      <c r="E82" s="59">
        <v>4</v>
      </c>
      <c r="F82" s="59">
        <v>5</v>
      </c>
      <c r="G82" s="49">
        <v>9</v>
      </c>
      <c r="H82" s="51">
        <f>SUM(D82,G82)</f>
        <v>21</v>
      </c>
    </row>
    <row r="83" spans="1:8" ht="12.75" customHeight="1">
      <c r="A83" s="26" t="s">
        <v>135</v>
      </c>
      <c r="B83" s="49">
        <v>3</v>
      </c>
      <c r="C83" s="49">
        <v>6</v>
      </c>
      <c r="D83" s="49">
        <v>9</v>
      </c>
      <c r="E83" s="59">
        <v>6</v>
      </c>
      <c r="F83" s="59">
        <v>7</v>
      </c>
      <c r="G83" s="49">
        <v>13</v>
      </c>
      <c r="H83" s="51">
        <f aca="true" t="shared" si="20" ref="H83:H113">SUM(D83,G83)</f>
        <v>22</v>
      </c>
    </row>
    <row r="84" spans="1:8" ht="12.75" customHeight="1">
      <c r="A84" s="26" t="s">
        <v>136</v>
      </c>
      <c r="B84" s="49">
        <v>13</v>
      </c>
      <c r="C84" s="49">
        <v>24</v>
      </c>
      <c r="D84" s="49">
        <v>37</v>
      </c>
      <c r="E84" s="59">
        <v>31</v>
      </c>
      <c r="F84" s="59">
        <v>59</v>
      </c>
      <c r="G84" s="49">
        <v>90</v>
      </c>
      <c r="H84" s="51">
        <f t="shared" si="20"/>
        <v>127</v>
      </c>
    </row>
    <row r="85" spans="1:8" ht="12.75" customHeight="1">
      <c r="A85" s="26" t="s">
        <v>72</v>
      </c>
      <c r="B85" s="49">
        <v>60</v>
      </c>
      <c r="C85" s="49">
        <v>115</v>
      </c>
      <c r="D85" s="49">
        <v>175</v>
      </c>
      <c r="E85" s="59">
        <v>111</v>
      </c>
      <c r="F85" s="59">
        <v>188</v>
      </c>
      <c r="G85" s="49">
        <v>299</v>
      </c>
      <c r="H85" s="51">
        <f t="shared" si="20"/>
        <v>474</v>
      </c>
    </row>
    <row r="86" spans="1:8" ht="12.75" customHeight="1">
      <c r="A86" s="26" t="s">
        <v>137</v>
      </c>
      <c r="B86" s="49">
        <v>4</v>
      </c>
      <c r="C86" s="49">
        <v>9</v>
      </c>
      <c r="D86" s="49">
        <v>13</v>
      </c>
      <c r="E86" s="59">
        <v>2</v>
      </c>
      <c r="F86" s="59">
        <v>8</v>
      </c>
      <c r="G86" s="49">
        <v>10</v>
      </c>
      <c r="H86" s="51">
        <f t="shared" si="20"/>
        <v>23</v>
      </c>
    </row>
    <row r="87" spans="1:8" ht="12.75" customHeight="1">
      <c r="A87" s="26" t="s">
        <v>138</v>
      </c>
      <c r="B87" s="49">
        <v>4</v>
      </c>
      <c r="C87" s="49">
        <v>6</v>
      </c>
      <c r="D87" s="49">
        <v>10</v>
      </c>
      <c r="E87" s="59">
        <v>13</v>
      </c>
      <c r="F87" s="59">
        <v>10</v>
      </c>
      <c r="G87" s="49">
        <v>23</v>
      </c>
      <c r="H87" s="51">
        <f t="shared" si="20"/>
        <v>33</v>
      </c>
    </row>
    <row r="88" spans="1:8" ht="12.75" customHeight="1">
      <c r="A88" s="13" t="s">
        <v>188</v>
      </c>
      <c r="B88" s="49">
        <v>4</v>
      </c>
      <c r="C88" s="49">
        <v>19</v>
      </c>
      <c r="D88" s="49">
        <v>23</v>
      </c>
      <c r="E88" s="59">
        <v>6</v>
      </c>
      <c r="F88" s="59">
        <v>15</v>
      </c>
      <c r="G88" s="49">
        <v>21</v>
      </c>
      <c r="H88" s="51">
        <f t="shared" si="20"/>
        <v>44</v>
      </c>
    </row>
    <row r="89" spans="1:8" ht="12.75" customHeight="1">
      <c r="A89" s="26" t="s">
        <v>139</v>
      </c>
      <c r="B89" s="49">
        <v>7</v>
      </c>
      <c r="C89" s="49">
        <v>8</v>
      </c>
      <c r="D89" s="49">
        <v>15</v>
      </c>
      <c r="E89" s="49">
        <v>23</v>
      </c>
      <c r="F89" s="49">
        <v>14</v>
      </c>
      <c r="G89" s="49">
        <v>37</v>
      </c>
      <c r="H89" s="56">
        <v>52</v>
      </c>
    </row>
    <row r="90" spans="1:8" ht="12.75" customHeight="1">
      <c r="A90" s="26" t="s">
        <v>73</v>
      </c>
      <c r="B90" s="56">
        <v>46</v>
      </c>
      <c r="C90" s="56">
        <v>16</v>
      </c>
      <c r="D90" s="56">
        <v>62</v>
      </c>
      <c r="E90" s="62">
        <v>95</v>
      </c>
      <c r="F90" s="62">
        <v>19</v>
      </c>
      <c r="G90" s="56">
        <v>114</v>
      </c>
      <c r="H90" s="51">
        <f t="shared" si="20"/>
        <v>176</v>
      </c>
    </row>
    <row r="91" spans="1:8" ht="12.75" customHeight="1">
      <c r="A91" s="26" t="s">
        <v>140</v>
      </c>
      <c r="B91" s="49">
        <v>15</v>
      </c>
      <c r="C91" s="49">
        <v>9</v>
      </c>
      <c r="D91" s="49">
        <v>24</v>
      </c>
      <c r="E91" s="59">
        <v>6</v>
      </c>
      <c r="F91" s="59">
        <v>5</v>
      </c>
      <c r="G91" s="49">
        <v>11</v>
      </c>
      <c r="H91" s="51">
        <f t="shared" si="20"/>
        <v>35</v>
      </c>
    </row>
    <row r="92" spans="1:8" ht="12.75" customHeight="1">
      <c r="A92" s="26" t="s">
        <v>141</v>
      </c>
      <c r="B92" s="49">
        <v>8</v>
      </c>
      <c r="C92" s="49">
        <v>0</v>
      </c>
      <c r="D92" s="49">
        <v>8</v>
      </c>
      <c r="E92" s="59">
        <v>27</v>
      </c>
      <c r="F92" s="59">
        <v>5</v>
      </c>
      <c r="G92" s="49">
        <v>32</v>
      </c>
      <c r="H92" s="51">
        <f t="shared" si="20"/>
        <v>40</v>
      </c>
    </row>
    <row r="93" spans="1:8" ht="12.75" customHeight="1">
      <c r="A93" s="26" t="s">
        <v>142</v>
      </c>
      <c r="B93" s="49">
        <v>0</v>
      </c>
      <c r="C93" s="49">
        <v>1</v>
      </c>
      <c r="D93" s="49">
        <v>1</v>
      </c>
      <c r="E93" s="59">
        <v>1</v>
      </c>
      <c r="F93" s="59">
        <v>1</v>
      </c>
      <c r="G93" s="49">
        <v>2</v>
      </c>
      <c r="H93" s="51">
        <f t="shared" si="20"/>
        <v>3</v>
      </c>
    </row>
    <row r="94" spans="1:8" ht="12.75" customHeight="1">
      <c r="A94" s="26" t="s">
        <v>143</v>
      </c>
      <c r="B94" s="49">
        <v>153</v>
      </c>
      <c r="C94" s="49">
        <v>50</v>
      </c>
      <c r="D94" s="49">
        <v>203</v>
      </c>
      <c r="E94" s="59">
        <v>281</v>
      </c>
      <c r="F94" s="59">
        <v>99</v>
      </c>
      <c r="G94" s="49">
        <v>380</v>
      </c>
      <c r="H94" s="51">
        <f t="shared" si="20"/>
        <v>583</v>
      </c>
    </row>
    <row r="95" spans="1:8" ht="12.75" customHeight="1">
      <c r="A95" s="26" t="s">
        <v>145</v>
      </c>
      <c r="B95" s="49">
        <v>21</v>
      </c>
      <c r="C95" s="49">
        <v>2</v>
      </c>
      <c r="D95" s="49">
        <v>23</v>
      </c>
      <c r="E95" s="59">
        <v>46</v>
      </c>
      <c r="F95" s="59">
        <v>12</v>
      </c>
      <c r="G95" s="49">
        <v>58</v>
      </c>
      <c r="H95" s="51">
        <f t="shared" si="20"/>
        <v>81</v>
      </c>
    </row>
    <row r="96" spans="1:8" ht="12.75" customHeight="1">
      <c r="A96" s="26" t="s">
        <v>144</v>
      </c>
      <c r="B96" s="49">
        <v>7</v>
      </c>
      <c r="C96" s="49">
        <v>6</v>
      </c>
      <c r="D96" s="49">
        <v>13</v>
      </c>
      <c r="E96" s="59">
        <v>40</v>
      </c>
      <c r="F96" s="59">
        <v>15</v>
      </c>
      <c r="G96" s="49">
        <v>55</v>
      </c>
      <c r="H96" s="51">
        <f t="shared" si="20"/>
        <v>68</v>
      </c>
    </row>
    <row r="97" spans="1:8" ht="12.75" customHeight="1">
      <c r="A97" s="26" t="s">
        <v>146</v>
      </c>
      <c r="B97" s="49">
        <v>23</v>
      </c>
      <c r="C97" s="49">
        <v>11</v>
      </c>
      <c r="D97" s="49">
        <v>34</v>
      </c>
      <c r="E97" s="49">
        <v>45</v>
      </c>
      <c r="F97" s="49">
        <v>12</v>
      </c>
      <c r="G97" s="49">
        <v>57</v>
      </c>
      <c r="H97" s="51">
        <f t="shared" si="20"/>
        <v>91</v>
      </c>
    </row>
    <row r="98" spans="1:8" ht="12.75" customHeight="1">
      <c r="A98" s="39" t="s">
        <v>131</v>
      </c>
      <c r="B98" s="56">
        <v>12</v>
      </c>
      <c r="C98" s="56">
        <v>1</v>
      </c>
      <c r="D98" s="56">
        <v>13</v>
      </c>
      <c r="E98" s="56">
        <v>10</v>
      </c>
      <c r="F98" s="56">
        <v>3</v>
      </c>
      <c r="G98" s="56">
        <v>13</v>
      </c>
      <c r="H98" s="56">
        <v>26</v>
      </c>
    </row>
    <row r="99" spans="1:8" ht="12.75" customHeight="1">
      <c r="A99" s="38" t="s">
        <v>147</v>
      </c>
      <c r="B99" s="49">
        <v>0</v>
      </c>
      <c r="C99" s="49">
        <v>0</v>
      </c>
      <c r="D99" s="49">
        <v>0</v>
      </c>
      <c r="E99" s="59">
        <v>5</v>
      </c>
      <c r="F99" s="59">
        <v>27</v>
      </c>
      <c r="G99" s="49">
        <v>32</v>
      </c>
      <c r="H99" s="51">
        <f t="shared" si="20"/>
        <v>32</v>
      </c>
    </row>
    <row r="100" spans="1:8" ht="12.75" customHeight="1">
      <c r="A100" s="38" t="s">
        <v>74</v>
      </c>
      <c r="B100" s="56">
        <v>0</v>
      </c>
      <c r="C100" s="56">
        <v>30</v>
      </c>
      <c r="D100" s="56">
        <v>30</v>
      </c>
      <c r="E100" s="62">
        <v>15</v>
      </c>
      <c r="F100" s="62">
        <v>49</v>
      </c>
      <c r="G100" s="56">
        <v>64</v>
      </c>
      <c r="H100" s="51">
        <f t="shared" si="20"/>
        <v>94</v>
      </c>
    </row>
    <row r="101" spans="1:8" ht="12.75" customHeight="1">
      <c r="A101" s="26" t="s">
        <v>148</v>
      </c>
      <c r="B101" s="49">
        <v>1</v>
      </c>
      <c r="C101" s="49">
        <v>6</v>
      </c>
      <c r="D101" s="49">
        <v>7</v>
      </c>
      <c r="E101" s="59">
        <v>1</v>
      </c>
      <c r="F101" s="59">
        <v>3</v>
      </c>
      <c r="G101" s="49">
        <v>4</v>
      </c>
      <c r="H101" s="51">
        <f t="shared" si="20"/>
        <v>11</v>
      </c>
    </row>
    <row r="102" spans="1:8" ht="12.75" customHeight="1">
      <c r="A102" s="38" t="s">
        <v>132</v>
      </c>
      <c r="B102" s="49">
        <v>0</v>
      </c>
      <c r="C102" s="49">
        <v>5</v>
      </c>
      <c r="D102" s="49">
        <v>5</v>
      </c>
      <c r="E102" s="59">
        <v>0</v>
      </c>
      <c r="F102" s="59">
        <v>4</v>
      </c>
      <c r="G102" s="49">
        <v>4</v>
      </c>
      <c r="H102" s="51">
        <f t="shared" si="20"/>
        <v>9</v>
      </c>
    </row>
    <row r="103" spans="1:8" ht="12.75" customHeight="1">
      <c r="A103" s="26" t="s">
        <v>75</v>
      </c>
      <c r="B103" s="56">
        <v>15</v>
      </c>
      <c r="C103" s="56">
        <v>11</v>
      </c>
      <c r="D103" s="56">
        <v>26</v>
      </c>
      <c r="E103" s="62">
        <v>6</v>
      </c>
      <c r="F103" s="62">
        <v>12</v>
      </c>
      <c r="G103" s="56">
        <v>18</v>
      </c>
      <c r="H103" s="51">
        <f t="shared" si="20"/>
        <v>44</v>
      </c>
    </row>
    <row r="104" spans="1:8" ht="12.75" customHeight="1">
      <c r="A104" s="26" t="s">
        <v>149</v>
      </c>
      <c r="B104" s="49">
        <v>5</v>
      </c>
      <c r="C104" s="49">
        <v>9</v>
      </c>
      <c r="D104" s="49">
        <v>14</v>
      </c>
      <c r="E104" s="59">
        <v>1</v>
      </c>
      <c r="F104" s="59">
        <v>10</v>
      </c>
      <c r="G104" s="49">
        <v>11</v>
      </c>
      <c r="H104" s="51">
        <f t="shared" si="20"/>
        <v>25</v>
      </c>
    </row>
    <row r="105" spans="1:8" ht="12.75" customHeight="1">
      <c r="A105" s="26" t="s">
        <v>76</v>
      </c>
      <c r="B105" s="49">
        <v>7</v>
      </c>
      <c r="C105" s="49">
        <v>18</v>
      </c>
      <c r="D105" s="49">
        <v>25</v>
      </c>
      <c r="E105" s="59">
        <v>19</v>
      </c>
      <c r="F105" s="59">
        <v>22</v>
      </c>
      <c r="G105" s="49">
        <v>41</v>
      </c>
      <c r="H105" s="51">
        <f t="shared" si="20"/>
        <v>66</v>
      </c>
    </row>
    <row r="106" spans="1:8" ht="12.75" customHeight="1">
      <c r="A106" s="26" t="s">
        <v>77</v>
      </c>
      <c r="B106" s="49">
        <v>15</v>
      </c>
      <c r="C106" s="49">
        <v>8</v>
      </c>
      <c r="D106" s="49">
        <v>23</v>
      </c>
      <c r="E106" s="59">
        <v>27</v>
      </c>
      <c r="F106" s="59">
        <v>22</v>
      </c>
      <c r="G106" s="49">
        <v>49</v>
      </c>
      <c r="H106" s="51">
        <f t="shared" si="20"/>
        <v>72</v>
      </c>
    </row>
    <row r="107" spans="1:8" ht="12.75" customHeight="1">
      <c r="A107" s="26" t="s">
        <v>150</v>
      </c>
      <c r="B107" s="49">
        <v>3</v>
      </c>
      <c r="C107" s="49">
        <v>7</v>
      </c>
      <c r="D107" s="49">
        <v>10</v>
      </c>
      <c r="E107" s="59">
        <v>2</v>
      </c>
      <c r="F107" s="59">
        <v>7</v>
      </c>
      <c r="G107" s="49">
        <v>9</v>
      </c>
      <c r="H107" s="51">
        <f t="shared" si="20"/>
        <v>19</v>
      </c>
    </row>
    <row r="108" spans="1:8" ht="12.75" customHeight="1">
      <c r="A108" s="26" t="s">
        <v>151</v>
      </c>
      <c r="B108" s="49">
        <v>6</v>
      </c>
      <c r="C108" s="49">
        <v>15</v>
      </c>
      <c r="D108" s="49">
        <v>21</v>
      </c>
      <c r="E108" s="59">
        <v>19</v>
      </c>
      <c r="F108" s="59">
        <v>19</v>
      </c>
      <c r="G108" s="49">
        <v>38</v>
      </c>
      <c r="H108" s="51">
        <f t="shared" si="20"/>
        <v>59</v>
      </c>
    </row>
    <row r="109" spans="1:8" ht="12.75" customHeight="1">
      <c r="A109" s="26" t="s">
        <v>78</v>
      </c>
      <c r="B109" s="49">
        <v>7</v>
      </c>
      <c r="C109" s="49">
        <v>4</v>
      </c>
      <c r="D109" s="49">
        <v>11</v>
      </c>
      <c r="E109" s="59">
        <v>11</v>
      </c>
      <c r="F109" s="59">
        <v>5</v>
      </c>
      <c r="G109" s="49">
        <v>16</v>
      </c>
      <c r="H109" s="51">
        <f t="shared" si="20"/>
        <v>27</v>
      </c>
    </row>
    <row r="110" spans="1:8" ht="12.75" customHeight="1">
      <c r="A110" s="13" t="s">
        <v>189</v>
      </c>
      <c r="B110" s="49">
        <v>6</v>
      </c>
      <c r="C110" s="49">
        <v>3</v>
      </c>
      <c r="D110" s="49">
        <v>9</v>
      </c>
      <c r="E110" s="59">
        <v>13</v>
      </c>
      <c r="F110" s="59">
        <v>5</v>
      </c>
      <c r="G110" s="49">
        <v>18</v>
      </c>
      <c r="H110" s="51">
        <f t="shared" si="20"/>
        <v>27</v>
      </c>
    </row>
    <row r="111" spans="1:8" ht="12.75" customHeight="1">
      <c r="A111" s="26" t="s">
        <v>152</v>
      </c>
      <c r="B111" s="49">
        <v>64</v>
      </c>
      <c r="C111" s="49">
        <v>91</v>
      </c>
      <c r="D111" s="49">
        <v>155</v>
      </c>
      <c r="E111" s="59">
        <v>157</v>
      </c>
      <c r="F111" s="59">
        <v>323</v>
      </c>
      <c r="G111" s="49">
        <v>480</v>
      </c>
      <c r="H111" s="51">
        <f t="shared" si="20"/>
        <v>635</v>
      </c>
    </row>
    <row r="112" spans="1:8" ht="12.75" customHeight="1">
      <c r="A112" s="26" t="s">
        <v>79</v>
      </c>
      <c r="B112" s="49">
        <v>10</v>
      </c>
      <c r="C112" s="49">
        <v>9</v>
      </c>
      <c r="D112" s="49">
        <v>19</v>
      </c>
      <c r="E112" s="59">
        <v>12</v>
      </c>
      <c r="F112" s="59">
        <v>16</v>
      </c>
      <c r="G112" s="49">
        <v>28</v>
      </c>
      <c r="H112" s="51">
        <f t="shared" si="20"/>
        <v>47</v>
      </c>
    </row>
    <row r="113" spans="1:8" ht="12.75" customHeight="1">
      <c r="A113" s="26" t="s">
        <v>153</v>
      </c>
      <c r="B113" s="49">
        <v>1</v>
      </c>
      <c r="C113" s="49">
        <v>5</v>
      </c>
      <c r="D113" s="49">
        <v>6</v>
      </c>
      <c r="E113" s="59">
        <v>1</v>
      </c>
      <c r="F113" s="59">
        <v>6</v>
      </c>
      <c r="G113" s="49">
        <v>7</v>
      </c>
      <c r="H113" s="51">
        <f t="shared" si="20"/>
        <v>13</v>
      </c>
    </row>
    <row r="114" spans="1:8" ht="12.75" customHeight="1">
      <c r="A114" s="13" t="s">
        <v>190</v>
      </c>
      <c r="B114" s="49">
        <v>45</v>
      </c>
      <c r="C114" s="49">
        <v>56</v>
      </c>
      <c r="D114" s="49">
        <v>101</v>
      </c>
      <c r="E114" s="59">
        <v>28</v>
      </c>
      <c r="F114" s="59">
        <v>32</v>
      </c>
      <c r="G114" s="49">
        <v>60</v>
      </c>
      <c r="H114" s="51">
        <f aca="true" t="shared" si="21" ref="H114:H146">SUM(D114,G114)</f>
        <v>161</v>
      </c>
    </row>
    <row r="115" spans="1:8" ht="12.75" customHeight="1">
      <c r="A115" s="26" t="s">
        <v>80</v>
      </c>
      <c r="B115" s="49">
        <v>8</v>
      </c>
      <c r="C115" s="49">
        <v>13</v>
      </c>
      <c r="D115" s="49">
        <v>21</v>
      </c>
      <c r="E115" s="49">
        <v>10</v>
      </c>
      <c r="F115" s="49">
        <v>11</v>
      </c>
      <c r="G115" s="49">
        <v>21</v>
      </c>
      <c r="H115" s="51">
        <f t="shared" si="21"/>
        <v>42</v>
      </c>
    </row>
    <row r="116" spans="1:8" ht="12.75" customHeight="1">
      <c r="A116" s="26" t="s">
        <v>154</v>
      </c>
      <c r="B116" s="49">
        <v>0</v>
      </c>
      <c r="C116" s="49">
        <v>0</v>
      </c>
      <c r="D116" s="49">
        <v>0</v>
      </c>
      <c r="E116" s="59">
        <v>4</v>
      </c>
      <c r="F116" s="59">
        <v>2</v>
      </c>
      <c r="G116" s="49">
        <v>6</v>
      </c>
      <c r="H116" s="51">
        <f t="shared" si="21"/>
        <v>6</v>
      </c>
    </row>
    <row r="117" spans="1:8" ht="12.75" customHeight="1">
      <c r="A117" s="26" t="s">
        <v>155</v>
      </c>
      <c r="B117" s="49">
        <v>18</v>
      </c>
      <c r="C117" s="49">
        <v>48</v>
      </c>
      <c r="D117" s="49">
        <v>66</v>
      </c>
      <c r="E117" s="59">
        <v>27</v>
      </c>
      <c r="F117" s="59">
        <v>78</v>
      </c>
      <c r="G117" s="49">
        <v>105</v>
      </c>
      <c r="H117" s="51">
        <f t="shared" si="21"/>
        <v>171</v>
      </c>
    </row>
    <row r="118" spans="1:8" ht="12.75" customHeight="1">
      <c r="A118" s="13" t="s">
        <v>191</v>
      </c>
      <c r="B118" s="49">
        <v>55</v>
      </c>
      <c r="C118" s="49">
        <v>48</v>
      </c>
      <c r="D118" s="49">
        <v>103</v>
      </c>
      <c r="E118" s="59">
        <v>27</v>
      </c>
      <c r="F118" s="59">
        <v>13</v>
      </c>
      <c r="G118" s="49">
        <v>40</v>
      </c>
      <c r="H118" s="51">
        <f t="shared" si="21"/>
        <v>143</v>
      </c>
    </row>
    <row r="119" spans="1:8" ht="12.75" customHeight="1">
      <c r="A119" s="26" t="s">
        <v>156</v>
      </c>
      <c r="B119" s="49">
        <v>25</v>
      </c>
      <c r="C119" s="49">
        <v>18</v>
      </c>
      <c r="D119" s="49">
        <v>43</v>
      </c>
      <c r="E119" s="59">
        <v>21</v>
      </c>
      <c r="F119" s="59">
        <v>18</v>
      </c>
      <c r="G119" s="49">
        <v>39</v>
      </c>
      <c r="H119" s="51">
        <f t="shared" si="21"/>
        <v>82</v>
      </c>
    </row>
    <row r="120" spans="1:8" ht="12.75" customHeight="1">
      <c r="A120" s="26" t="s">
        <v>157</v>
      </c>
      <c r="B120" s="49">
        <v>7</v>
      </c>
      <c r="C120" s="49">
        <v>5</v>
      </c>
      <c r="D120" s="49">
        <v>12</v>
      </c>
      <c r="E120" s="59">
        <v>5</v>
      </c>
      <c r="F120" s="59">
        <v>8</v>
      </c>
      <c r="G120" s="49">
        <v>13</v>
      </c>
      <c r="H120" s="51">
        <f t="shared" si="21"/>
        <v>25</v>
      </c>
    </row>
    <row r="121" spans="1:8" ht="12.75" customHeight="1">
      <c r="A121" s="26" t="s">
        <v>158</v>
      </c>
      <c r="B121" s="49">
        <v>0</v>
      </c>
      <c r="C121" s="49">
        <v>0</v>
      </c>
      <c r="D121" s="49">
        <v>0</v>
      </c>
      <c r="E121" s="59">
        <v>3</v>
      </c>
      <c r="F121" s="59">
        <v>5</v>
      </c>
      <c r="G121" s="49">
        <v>8</v>
      </c>
      <c r="H121" s="51">
        <f t="shared" si="21"/>
        <v>8</v>
      </c>
    </row>
    <row r="122" spans="1:8" ht="12.75" customHeight="1">
      <c r="A122" s="13" t="s">
        <v>192</v>
      </c>
      <c r="B122" s="49">
        <v>5</v>
      </c>
      <c r="C122" s="49">
        <v>3</v>
      </c>
      <c r="D122" s="49">
        <v>8</v>
      </c>
      <c r="E122" s="59">
        <v>1</v>
      </c>
      <c r="F122" s="59">
        <v>3</v>
      </c>
      <c r="G122" s="49">
        <v>4</v>
      </c>
      <c r="H122" s="51">
        <f t="shared" si="21"/>
        <v>12</v>
      </c>
    </row>
    <row r="123" spans="1:8" ht="12.75" customHeight="1">
      <c r="A123" s="26" t="s">
        <v>159</v>
      </c>
      <c r="B123" s="49">
        <v>180</v>
      </c>
      <c r="C123" s="49">
        <v>266</v>
      </c>
      <c r="D123" s="49">
        <v>446</v>
      </c>
      <c r="E123" s="59">
        <v>182</v>
      </c>
      <c r="F123" s="59">
        <v>279</v>
      </c>
      <c r="G123" s="49">
        <v>461</v>
      </c>
      <c r="H123" s="51">
        <f t="shared" si="21"/>
        <v>907</v>
      </c>
    </row>
    <row r="124" spans="1:8" ht="12.75" customHeight="1">
      <c r="A124" s="26" t="s">
        <v>160</v>
      </c>
      <c r="B124" s="49">
        <v>142</v>
      </c>
      <c r="C124" s="49">
        <v>121</v>
      </c>
      <c r="D124" s="49">
        <v>263</v>
      </c>
      <c r="E124" s="59">
        <v>257</v>
      </c>
      <c r="F124" s="59">
        <v>245</v>
      </c>
      <c r="G124" s="49">
        <v>502</v>
      </c>
      <c r="H124" s="51">
        <f t="shared" si="21"/>
        <v>765</v>
      </c>
    </row>
    <row r="125" spans="1:8" ht="12.75" customHeight="1">
      <c r="A125" s="26" t="s">
        <v>161</v>
      </c>
      <c r="B125" s="49">
        <v>4</v>
      </c>
      <c r="C125" s="49">
        <v>2</v>
      </c>
      <c r="D125" s="49">
        <v>6</v>
      </c>
      <c r="E125" s="49">
        <v>6</v>
      </c>
      <c r="F125" s="49">
        <v>8</v>
      </c>
      <c r="G125" s="49">
        <v>14</v>
      </c>
      <c r="H125" s="51">
        <f t="shared" si="21"/>
        <v>20</v>
      </c>
    </row>
    <row r="126" spans="1:8" ht="12.75" customHeight="1">
      <c r="A126" s="26" t="s">
        <v>162</v>
      </c>
      <c r="B126" s="49">
        <v>4</v>
      </c>
      <c r="C126" s="49">
        <v>3</v>
      </c>
      <c r="D126" s="49">
        <v>7</v>
      </c>
      <c r="E126" s="59">
        <v>0</v>
      </c>
      <c r="F126" s="59">
        <v>0</v>
      </c>
      <c r="G126" s="49">
        <v>0</v>
      </c>
      <c r="H126" s="51">
        <f t="shared" si="21"/>
        <v>7</v>
      </c>
    </row>
    <row r="127" spans="1:8" ht="12.75" customHeight="1">
      <c r="A127" s="26" t="s">
        <v>163</v>
      </c>
      <c r="B127" s="49">
        <v>11</v>
      </c>
      <c r="C127" s="49">
        <v>10</v>
      </c>
      <c r="D127" s="49">
        <v>21</v>
      </c>
      <c r="E127" s="59">
        <v>10</v>
      </c>
      <c r="F127" s="59">
        <v>12</v>
      </c>
      <c r="G127" s="49">
        <v>22</v>
      </c>
      <c r="H127" s="51">
        <f t="shared" si="21"/>
        <v>43</v>
      </c>
    </row>
    <row r="128" spans="1:8" ht="12.75" customHeight="1">
      <c r="A128" s="26" t="s">
        <v>81</v>
      </c>
      <c r="B128" s="49">
        <v>0</v>
      </c>
      <c r="C128" s="49">
        <v>0</v>
      </c>
      <c r="D128" s="49">
        <v>0</v>
      </c>
      <c r="E128" s="59">
        <v>8</v>
      </c>
      <c r="F128" s="59">
        <v>5</v>
      </c>
      <c r="G128" s="49">
        <v>13</v>
      </c>
      <c r="H128" s="51">
        <f t="shared" si="21"/>
        <v>13</v>
      </c>
    </row>
    <row r="129" spans="1:8" ht="12.75" customHeight="1">
      <c r="A129" s="26" t="s">
        <v>164</v>
      </c>
      <c r="B129" s="49">
        <v>18</v>
      </c>
      <c r="C129" s="49">
        <v>10</v>
      </c>
      <c r="D129" s="49">
        <v>28</v>
      </c>
      <c r="E129" s="59">
        <v>44</v>
      </c>
      <c r="F129" s="59">
        <v>17</v>
      </c>
      <c r="G129" s="49">
        <v>61</v>
      </c>
      <c r="H129" s="51">
        <f t="shared" si="21"/>
        <v>89</v>
      </c>
    </row>
    <row r="130" spans="1:8" ht="12.75" customHeight="1">
      <c r="A130" s="26" t="s">
        <v>82</v>
      </c>
      <c r="B130" s="49">
        <v>7</v>
      </c>
      <c r="C130" s="49">
        <v>5</v>
      </c>
      <c r="D130" s="49">
        <v>12</v>
      </c>
      <c r="E130" s="59">
        <v>2</v>
      </c>
      <c r="F130" s="59">
        <v>5</v>
      </c>
      <c r="G130" s="49">
        <v>7</v>
      </c>
      <c r="H130" s="51">
        <f t="shared" si="21"/>
        <v>19</v>
      </c>
    </row>
    <row r="131" spans="1:8" ht="12.75" customHeight="1">
      <c r="A131" s="26" t="s">
        <v>83</v>
      </c>
      <c r="B131" s="49">
        <v>19</v>
      </c>
      <c r="C131" s="49">
        <v>34</v>
      </c>
      <c r="D131" s="49">
        <v>53</v>
      </c>
      <c r="E131" s="59">
        <v>20</v>
      </c>
      <c r="F131" s="59">
        <v>30</v>
      </c>
      <c r="G131" s="49">
        <v>50</v>
      </c>
      <c r="H131" s="51">
        <f t="shared" si="21"/>
        <v>103</v>
      </c>
    </row>
    <row r="132" spans="1:8" ht="12.75" customHeight="1">
      <c r="A132" s="26" t="s">
        <v>165</v>
      </c>
      <c r="B132" s="49">
        <v>12</v>
      </c>
      <c r="C132" s="49">
        <v>13</v>
      </c>
      <c r="D132" s="49">
        <v>25</v>
      </c>
      <c r="E132" s="59">
        <v>27</v>
      </c>
      <c r="F132" s="59">
        <v>14</v>
      </c>
      <c r="G132" s="49">
        <v>41</v>
      </c>
      <c r="H132" s="51">
        <f t="shared" si="21"/>
        <v>66</v>
      </c>
    </row>
    <row r="133" spans="1:8" ht="12.75" customHeight="1">
      <c r="A133" s="26" t="s">
        <v>84</v>
      </c>
      <c r="B133" s="49">
        <v>5</v>
      </c>
      <c r="C133" s="49">
        <v>7</v>
      </c>
      <c r="D133" s="49">
        <v>12</v>
      </c>
      <c r="E133" s="59">
        <v>9</v>
      </c>
      <c r="F133" s="59">
        <v>6</v>
      </c>
      <c r="G133" s="49">
        <v>15</v>
      </c>
      <c r="H133" s="51">
        <f t="shared" si="21"/>
        <v>27</v>
      </c>
    </row>
    <row r="134" spans="1:8" ht="12.75" customHeight="1">
      <c r="A134" s="26" t="s">
        <v>85</v>
      </c>
      <c r="B134" s="49">
        <v>1</v>
      </c>
      <c r="C134" s="49">
        <v>4</v>
      </c>
      <c r="D134" s="49">
        <v>5</v>
      </c>
      <c r="E134" s="59">
        <v>3</v>
      </c>
      <c r="F134" s="59">
        <v>2</v>
      </c>
      <c r="G134" s="49">
        <v>5</v>
      </c>
      <c r="H134" s="51">
        <f t="shared" si="21"/>
        <v>10</v>
      </c>
    </row>
    <row r="135" spans="1:8" ht="12.75" customHeight="1">
      <c r="A135" s="26" t="s">
        <v>166</v>
      </c>
      <c r="B135" s="49">
        <v>22</v>
      </c>
      <c r="C135" s="49">
        <v>3</v>
      </c>
      <c r="D135" s="49">
        <v>25</v>
      </c>
      <c r="E135" s="59">
        <v>82</v>
      </c>
      <c r="F135" s="59">
        <v>3</v>
      </c>
      <c r="G135" s="49">
        <v>85</v>
      </c>
      <c r="H135" s="51">
        <f t="shared" si="21"/>
        <v>110</v>
      </c>
    </row>
    <row r="136" spans="1:8" ht="12.75" customHeight="1">
      <c r="A136" s="38" t="s">
        <v>187</v>
      </c>
      <c r="B136" s="49">
        <v>1</v>
      </c>
      <c r="C136" s="49">
        <v>2</v>
      </c>
      <c r="D136" s="49">
        <v>3</v>
      </c>
      <c r="E136" s="59">
        <v>4</v>
      </c>
      <c r="F136" s="59">
        <v>0</v>
      </c>
      <c r="G136" s="49">
        <v>4</v>
      </c>
      <c r="H136" s="51">
        <v>9</v>
      </c>
    </row>
    <row r="137" spans="1:8" ht="12.75" customHeight="1">
      <c r="A137" s="26" t="s">
        <v>86</v>
      </c>
      <c r="B137" s="49">
        <v>11</v>
      </c>
      <c r="C137" s="49">
        <v>9</v>
      </c>
      <c r="D137" s="49">
        <v>20</v>
      </c>
      <c r="E137" s="59">
        <v>17</v>
      </c>
      <c r="F137" s="59">
        <v>19</v>
      </c>
      <c r="G137" s="49">
        <v>36</v>
      </c>
      <c r="H137" s="51">
        <f t="shared" si="21"/>
        <v>56</v>
      </c>
    </row>
    <row r="138" spans="1:8" ht="12.75" customHeight="1">
      <c r="A138" s="26" t="s">
        <v>167</v>
      </c>
      <c r="B138" s="49">
        <v>5</v>
      </c>
      <c r="C138" s="49">
        <v>9</v>
      </c>
      <c r="D138" s="49">
        <v>14</v>
      </c>
      <c r="E138" s="59">
        <v>10</v>
      </c>
      <c r="F138" s="59">
        <v>5</v>
      </c>
      <c r="G138" s="49">
        <v>15</v>
      </c>
      <c r="H138" s="51">
        <f t="shared" si="21"/>
        <v>29</v>
      </c>
    </row>
    <row r="139" spans="1:8" ht="12.75" customHeight="1">
      <c r="A139" s="26" t="s">
        <v>87</v>
      </c>
      <c r="B139" s="49">
        <v>2</v>
      </c>
      <c r="C139" s="49">
        <v>1</v>
      </c>
      <c r="D139" s="49">
        <v>3</v>
      </c>
      <c r="E139" s="59">
        <v>0</v>
      </c>
      <c r="F139" s="59">
        <v>3</v>
      </c>
      <c r="G139" s="49">
        <v>3</v>
      </c>
      <c r="H139" s="51">
        <f t="shared" si="21"/>
        <v>6</v>
      </c>
    </row>
    <row r="140" spans="1:8" ht="12.75" customHeight="1">
      <c r="A140" s="26" t="s">
        <v>88</v>
      </c>
      <c r="B140" s="49">
        <v>0</v>
      </c>
      <c r="C140" s="49">
        <v>1</v>
      </c>
      <c r="D140" s="49">
        <v>1</v>
      </c>
      <c r="E140" s="59">
        <v>1</v>
      </c>
      <c r="F140" s="59">
        <v>0</v>
      </c>
      <c r="G140" s="49">
        <v>1</v>
      </c>
      <c r="H140" s="51">
        <f t="shared" si="21"/>
        <v>2</v>
      </c>
    </row>
    <row r="141" spans="1:8" ht="12.75" customHeight="1">
      <c r="A141" s="26" t="s">
        <v>89</v>
      </c>
      <c r="B141" s="49">
        <v>3</v>
      </c>
      <c r="C141" s="49">
        <v>1</v>
      </c>
      <c r="D141" s="49">
        <v>4</v>
      </c>
      <c r="E141" s="59">
        <v>3</v>
      </c>
      <c r="F141" s="59">
        <v>0</v>
      </c>
      <c r="G141" s="49">
        <v>3</v>
      </c>
      <c r="H141" s="51">
        <f t="shared" si="21"/>
        <v>7</v>
      </c>
    </row>
    <row r="142" spans="1:8" ht="12.75" customHeight="1">
      <c r="A142" s="26" t="s">
        <v>168</v>
      </c>
      <c r="B142" s="49">
        <v>1</v>
      </c>
      <c r="C142" s="49">
        <v>2</v>
      </c>
      <c r="D142" s="49">
        <v>3</v>
      </c>
      <c r="E142" s="59">
        <v>2</v>
      </c>
      <c r="F142" s="59">
        <v>1</v>
      </c>
      <c r="G142" s="49">
        <v>3</v>
      </c>
      <c r="H142" s="51">
        <f t="shared" si="21"/>
        <v>6</v>
      </c>
    </row>
    <row r="143" spans="1:8" ht="12.75" customHeight="1">
      <c r="A143" s="26" t="s">
        <v>90</v>
      </c>
      <c r="B143" s="49">
        <v>32</v>
      </c>
      <c r="C143" s="49">
        <v>52</v>
      </c>
      <c r="D143" s="49">
        <v>84</v>
      </c>
      <c r="E143" s="59">
        <v>83</v>
      </c>
      <c r="F143" s="59">
        <v>104</v>
      </c>
      <c r="G143" s="49">
        <v>187</v>
      </c>
      <c r="H143" s="51">
        <f t="shared" si="21"/>
        <v>271</v>
      </c>
    </row>
    <row r="144" spans="1:8" ht="12.75" customHeight="1">
      <c r="A144" s="39" t="s">
        <v>221</v>
      </c>
      <c r="B144" s="49">
        <v>1</v>
      </c>
      <c r="C144" s="49">
        <v>0</v>
      </c>
      <c r="D144" s="49">
        <v>1</v>
      </c>
      <c r="E144" s="59">
        <v>0</v>
      </c>
      <c r="F144" s="59">
        <v>0</v>
      </c>
      <c r="G144" s="49">
        <v>0</v>
      </c>
      <c r="H144" s="51">
        <f t="shared" si="21"/>
        <v>1</v>
      </c>
    </row>
    <row r="145" spans="1:8" ht="12.75" customHeight="1">
      <c r="A145" s="26" t="s">
        <v>169</v>
      </c>
      <c r="B145" s="49">
        <v>11</v>
      </c>
      <c r="C145" s="49">
        <v>7</v>
      </c>
      <c r="D145" s="49">
        <v>18</v>
      </c>
      <c r="E145" s="59">
        <v>17</v>
      </c>
      <c r="F145" s="59">
        <v>23</v>
      </c>
      <c r="G145" s="49">
        <v>40</v>
      </c>
      <c r="H145" s="51">
        <f t="shared" si="21"/>
        <v>58</v>
      </c>
    </row>
    <row r="146" spans="1:8" ht="12.75" customHeight="1">
      <c r="A146" s="26" t="s">
        <v>170</v>
      </c>
      <c r="B146" s="49">
        <v>2</v>
      </c>
      <c r="C146" s="49">
        <v>10</v>
      </c>
      <c r="D146" s="49">
        <v>12</v>
      </c>
      <c r="E146" s="59">
        <v>4</v>
      </c>
      <c r="F146" s="59">
        <v>6</v>
      </c>
      <c r="G146" s="49">
        <v>10</v>
      </c>
      <c r="H146" s="51">
        <f t="shared" si="21"/>
        <v>22</v>
      </c>
    </row>
    <row r="147" spans="1:8" ht="12.75" customHeight="1">
      <c r="A147" s="26" t="s">
        <v>91</v>
      </c>
      <c r="B147" s="49">
        <v>84</v>
      </c>
      <c r="C147" s="49">
        <v>14</v>
      </c>
      <c r="D147" s="49">
        <v>98</v>
      </c>
      <c r="E147" s="59">
        <v>274</v>
      </c>
      <c r="F147" s="59">
        <v>57</v>
      </c>
      <c r="G147" s="49">
        <v>331</v>
      </c>
      <c r="H147" s="51">
        <f aca="true" t="shared" si="22" ref="H147:H174">SUM(D147,G147)</f>
        <v>429</v>
      </c>
    </row>
    <row r="148" spans="1:8" ht="12.75" customHeight="1">
      <c r="A148" s="38" t="s">
        <v>92</v>
      </c>
      <c r="B148" s="49">
        <v>0</v>
      </c>
      <c r="C148" s="49">
        <v>0</v>
      </c>
      <c r="D148" s="49">
        <v>0</v>
      </c>
      <c r="E148" s="59">
        <v>14</v>
      </c>
      <c r="F148" s="59">
        <v>33</v>
      </c>
      <c r="G148" s="49">
        <v>47</v>
      </c>
      <c r="H148" s="51">
        <f t="shared" si="22"/>
        <v>47</v>
      </c>
    </row>
    <row r="149" spans="1:8" ht="12.75" customHeight="1">
      <c r="A149" s="26" t="s">
        <v>171</v>
      </c>
      <c r="B149" s="49">
        <v>3</v>
      </c>
      <c r="C149" s="49">
        <v>1</v>
      </c>
      <c r="D149" s="49">
        <v>4</v>
      </c>
      <c r="E149" s="59">
        <v>1</v>
      </c>
      <c r="F149" s="59">
        <v>4</v>
      </c>
      <c r="G149" s="49">
        <v>5</v>
      </c>
      <c r="H149" s="51">
        <f t="shared" si="22"/>
        <v>9</v>
      </c>
    </row>
    <row r="150" spans="1:8" ht="12.75" customHeight="1">
      <c r="A150" s="13" t="s">
        <v>193</v>
      </c>
      <c r="B150" s="49">
        <v>12</v>
      </c>
      <c r="C150" s="49">
        <v>15</v>
      </c>
      <c r="D150" s="49">
        <v>27</v>
      </c>
      <c r="E150" s="59">
        <v>22</v>
      </c>
      <c r="F150" s="59">
        <v>30</v>
      </c>
      <c r="G150" s="49">
        <v>52</v>
      </c>
      <c r="H150" s="51">
        <f t="shared" si="22"/>
        <v>79</v>
      </c>
    </row>
    <row r="151" spans="1:8" ht="12.75" customHeight="1">
      <c r="A151" s="26" t="s">
        <v>172</v>
      </c>
      <c r="B151" s="49">
        <v>6</v>
      </c>
      <c r="C151" s="49">
        <v>4</v>
      </c>
      <c r="D151" s="49">
        <v>10</v>
      </c>
      <c r="E151" s="59">
        <v>13</v>
      </c>
      <c r="F151" s="59">
        <v>17</v>
      </c>
      <c r="G151" s="49">
        <v>30</v>
      </c>
      <c r="H151" s="51">
        <f t="shared" si="22"/>
        <v>40</v>
      </c>
    </row>
    <row r="152" spans="1:8" ht="12.75" customHeight="1">
      <c r="A152" s="26" t="s">
        <v>173</v>
      </c>
      <c r="B152" s="49">
        <v>0</v>
      </c>
      <c r="C152" s="49">
        <v>2</v>
      </c>
      <c r="D152" s="49">
        <v>2</v>
      </c>
      <c r="E152" s="59">
        <v>2</v>
      </c>
      <c r="F152" s="59">
        <v>1</v>
      </c>
      <c r="G152" s="49">
        <v>3</v>
      </c>
      <c r="H152" s="51">
        <f t="shared" si="22"/>
        <v>5</v>
      </c>
    </row>
    <row r="153" spans="1:8" ht="12.75" customHeight="1">
      <c r="A153" s="26" t="s">
        <v>93</v>
      </c>
      <c r="B153" s="49">
        <v>81</v>
      </c>
      <c r="C153" s="49">
        <v>151</v>
      </c>
      <c r="D153" s="49">
        <v>232</v>
      </c>
      <c r="E153" s="59">
        <v>137</v>
      </c>
      <c r="F153" s="59">
        <v>306</v>
      </c>
      <c r="G153" s="49">
        <v>443</v>
      </c>
      <c r="H153" s="51">
        <f t="shared" si="22"/>
        <v>675</v>
      </c>
    </row>
    <row r="154" spans="1:8" ht="12.75" customHeight="1">
      <c r="A154" s="26" t="s">
        <v>94</v>
      </c>
      <c r="B154" s="49">
        <v>27</v>
      </c>
      <c r="C154" s="49">
        <v>37</v>
      </c>
      <c r="D154" s="49">
        <v>64</v>
      </c>
      <c r="E154" s="59">
        <v>90</v>
      </c>
      <c r="F154" s="59">
        <v>117</v>
      </c>
      <c r="G154" s="49">
        <v>207</v>
      </c>
      <c r="H154" s="51">
        <f t="shared" si="22"/>
        <v>271</v>
      </c>
    </row>
    <row r="155" spans="1:8" ht="12.75" customHeight="1">
      <c r="A155" s="26" t="s">
        <v>174</v>
      </c>
      <c r="B155" s="49">
        <v>12</v>
      </c>
      <c r="C155" s="49">
        <v>8</v>
      </c>
      <c r="D155" s="49">
        <v>20</v>
      </c>
      <c r="E155" s="59">
        <v>8</v>
      </c>
      <c r="F155" s="59">
        <v>6</v>
      </c>
      <c r="G155" s="49">
        <v>14</v>
      </c>
      <c r="H155" s="51">
        <f t="shared" si="22"/>
        <v>34</v>
      </c>
    </row>
    <row r="156" spans="1:8" ht="12.75" customHeight="1">
      <c r="A156" s="38" t="s">
        <v>175</v>
      </c>
      <c r="B156" s="49">
        <v>0</v>
      </c>
      <c r="C156" s="49">
        <v>0</v>
      </c>
      <c r="D156" s="49">
        <v>0</v>
      </c>
      <c r="E156" s="59">
        <v>50</v>
      </c>
      <c r="F156" s="59">
        <v>43</v>
      </c>
      <c r="G156" s="49">
        <v>93</v>
      </c>
      <c r="H156" s="51">
        <f t="shared" si="22"/>
        <v>93</v>
      </c>
    </row>
    <row r="157" spans="1:8" ht="12.75" customHeight="1">
      <c r="A157" s="26" t="s">
        <v>95</v>
      </c>
      <c r="B157" s="49">
        <v>6</v>
      </c>
      <c r="C157" s="49">
        <v>6</v>
      </c>
      <c r="D157" s="49">
        <v>12</v>
      </c>
      <c r="E157" s="59">
        <v>18</v>
      </c>
      <c r="F157" s="59">
        <v>13</v>
      </c>
      <c r="G157" s="49">
        <v>31</v>
      </c>
      <c r="H157" s="51">
        <f t="shared" si="22"/>
        <v>43</v>
      </c>
    </row>
    <row r="158" spans="1:8" ht="12.75" customHeight="1">
      <c r="A158" s="39" t="s">
        <v>202</v>
      </c>
      <c r="B158" s="49">
        <v>11</v>
      </c>
      <c r="C158" s="49">
        <v>9</v>
      </c>
      <c r="D158" s="49">
        <v>20</v>
      </c>
      <c r="E158" s="59">
        <v>8</v>
      </c>
      <c r="F158" s="59">
        <v>8</v>
      </c>
      <c r="G158" s="49">
        <v>16</v>
      </c>
      <c r="H158" s="51">
        <f t="shared" si="22"/>
        <v>36</v>
      </c>
    </row>
    <row r="159" spans="1:8" ht="12.75" customHeight="1">
      <c r="A159" s="26" t="s">
        <v>176</v>
      </c>
      <c r="B159" s="49">
        <v>2</v>
      </c>
      <c r="C159" s="49">
        <v>3</v>
      </c>
      <c r="D159" s="49">
        <v>5</v>
      </c>
      <c r="E159" s="59">
        <v>0</v>
      </c>
      <c r="F159" s="59">
        <v>2</v>
      </c>
      <c r="G159" s="49">
        <v>2</v>
      </c>
      <c r="H159" s="51">
        <f t="shared" si="22"/>
        <v>7</v>
      </c>
    </row>
    <row r="160" spans="1:8" ht="12.75" customHeight="1">
      <c r="A160" s="26" t="s">
        <v>177</v>
      </c>
      <c r="B160" s="49">
        <v>3</v>
      </c>
      <c r="C160" s="49">
        <v>1</v>
      </c>
      <c r="D160" s="49">
        <v>4</v>
      </c>
      <c r="E160" s="59">
        <v>1</v>
      </c>
      <c r="F160" s="59">
        <v>1</v>
      </c>
      <c r="G160" s="49">
        <v>2</v>
      </c>
      <c r="H160" s="51">
        <f t="shared" si="22"/>
        <v>6</v>
      </c>
    </row>
    <row r="161" spans="1:8" ht="12.75" customHeight="1">
      <c r="A161" s="13" t="s">
        <v>194</v>
      </c>
      <c r="B161" s="49">
        <v>1</v>
      </c>
      <c r="C161" s="49">
        <v>4</v>
      </c>
      <c r="D161" s="49">
        <v>5</v>
      </c>
      <c r="E161" s="59">
        <v>3</v>
      </c>
      <c r="F161" s="59">
        <v>2</v>
      </c>
      <c r="G161" s="49">
        <v>5</v>
      </c>
      <c r="H161" s="51">
        <f t="shared" si="22"/>
        <v>10</v>
      </c>
    </row>
    <row r="162" spans="1:8" ht="12.75" customHeight="1">
      <c r="A162" s="26" t="s">
        <v>96</v>
      </c>
      <c r="B162" s="49">
        <v>27</v>
      </c>
      <c r="C162" s="49">
        <v>0</v>
      </c>
      <c r="D162" s="49">
        <v>27</v>
      </c>
      <c r="E162" s="59">
        <v>76</v>
      </c>
      <c r="F162" s="59">
        <v>1</v>
      </c>
      <c r="G162" s="49">
        <v>77</v>
      </c>
      <c r="H162" s="51">
        <f t="shared" si="22"/>
        <v>104</v>
      </c>
    </row>
    <row r="163" spans="1:8" ht="12.75" customHeight="1">
      <c r="A163" s="26" t="s">
        <v>178</v>
      </c>
      <c r="B163" s="49">
        <v>3</v>
      </c>
      <c r="C163" s="49">
        <v>2</v>
      </c>
      <c r="D163" s="49">
        <v>5</v>
      </c>
      <c r="E163" s="59">
        <v>4</v>
      </c>
      <c r="F163" s="59">
        <v>1</v>
      </c>
      <c r="G163" s="49">
        <v>5</v>
      </c>
      <c r="H163" s="51">
        <f t="shared" si="22"/>
        <v>10</v>
      </c>
    </row>
    <row r="164" spans="1:8" ht="12.75" customHeight="1">
      <c r="A164" s="19"/>
      <c r="B164" s="52"/>
      <c r="C164" s="52"/>
      <c r="D164" s="52"/>
      <c r="E164" s="52"/>
      <c r="F164" s="52"/>
      <c r="G164" s="52"/>
      <c r="H164" s="51"/>
    </row>
    <row r="165" spans="1:8" s="6" customFormat="1" ht="12.75" customHeight="1">
      <c r="A165" s="24" t="s">
        <v>97</v>
      </c>
      <c r="B165" s="47">
        <f aca="true" t="shared" si="23" ref="B165:G165">B166</f>
        <v>20</v>
      </c>
      <c r="C165" s="47">
        <f t="shared" si="23"/>
        <v>19</v>
      </c>
      <c r="D165" s="47">
        <f t="shared" si="23"/>
        <v>39</v>
      </c>
      <c r="E165" s="47">
        <f t="shared" si="23"/>
        <v>1</v>
      </c>
      <c r="F165" s="47">
        <f t="shared" si="23"/>
        <v>0</v>
      </c>
      <c r="G165" s="47">
        <f t="shared" si="23"/>
        <v>1</v>
      </c>
      <c r="H165" s="48">
        <f>SUM(D165,G165)</f>
        <v>40</v>
      </c>
    </row>
    <row r="166" spans="1:8" s="6" customFormat="1" ht="12.75" customHeight="1">
      <c r="A166" s="16" t="s">
        <v>98</v>
      </c>
      <c r="B166" s="47">
        <f aca="true" t="shared" si="24" ref="B166:G166">SUM(B167:B169)</f>
        <v>20</v>
      </c>
      <c r="C166" s="47">
        <f t="shared" si="24"/>
        <v>19</v>
      </c>
      <c r="D166" s="47">
        <f t="shared" si="24"/>
        <v>39</v>
      </c>
      <c r="E166" s="47">
        <f t="shared" si="24"/>
        <v>1</v>
      </c>
      <c r="F166" s="47">
        <f t="shared" si="24"/>
        <v>0</v>
      </c>
      <c r="G166" s="47">
        <f t="shared" si="24"/>
        <v>1</v>
      </c>
      <c r="H166" s="48">
        <f>SUM(D166,G166)</f>
        <v>40</v>
      </c>
    </row>
    <row r="167" spans="1:8" ht="12.75" customHeight="1">
      <c r="A167" s="21" t="s">
        <v>99</v>
      </c>
      <c r="B167" s="60">
        <v>2</v>
      </c>
      <c r="C167" s="60">
        <v>2</v>
      </c>
      <c r="D167" s="60">
        <v>4</v>
      </c>
      <c r="E167" s="60">
        <v>0</v>
      </c>
      <c r="F167" s="60">
        <v>0</v>
      </c>
      <c r="G167" s="60">
        <v>0</v>
      </c>
      <c r="H167" s="51">
        <f t="shared" si="22"/>
        <v>4</v>
      </c>
    </row>
    <row r="168" spans="1:8" ht="12.75" customHeight="1">
      <c r="A168" s="21" t="s">
        <v>100</v>
      </c>
      <c r="B168" s="60">
        <v>18</v>
      </c>
      <c r="C168" s="60">
        <v>17</v>
      </c>
      <c r="D168" s="60">
        <v>35</v>
      </c>
      <c r="E168" s="60">
        <v>0</v>
      </c>
      <c r="F168" s="60">
        <v>0</v>
      </c>
      <c r="G168" s="60">
        <v>0</v>
      </c>
      <c r="H168" s="51">
        <f t="shared" si="22"/>
        <v>35</v>
      </c>
    </row>
    <row r="169" spans="1:8" ht="12.75" customHeight="1">
      <c r="A169" s="25" t="s">
        <v>223</v>
      </c>
      <c r="B169" s="60">
        <v>0</v>
      </c>
      <c r="C169" s="60">
        <v>0</v>
      </c>
      <c r="D169" s="60">
        <v>0</v>
      </c>
      <c r="E169" s="60">
        <v>1</v>
      </c>
      <c r="F169" s="60">
        <v>0</v>
      </c>
      <c r="G169" s="60">
        <v>1</v>
      </c>
      <c r="H169" s="51">
        <v>1</v>
      </c>
    </row>
    <row r="170" spans="1:8" ht="12.75" customHeight="1">
      <c r="A170" s="19"/>
      <c r="B170" s="52"/>
      <c r="C170" s="52"/>
      <c r="D170" s="52"/>
      <c r="E170" s="52"/>
      <c r="F170" s="52"/>
      <c r="G170" s="52"/>
      <c r="H170" s="51"/>
    </row>
    <row r="171" spans="1:8" s="6" customFormat="1" ht="12.75" customHeight="1">
      <c r="A171" s="14" t="s">
        <v>12</v>
      </c>
      <c r="B171" s="47">
        <f aca="true" t="shared" si="25" ref="B171:G171">SUM(B172:B172)</f>
        <v>40</v>
      </c>
      <c r="C171" s="47">
        <f t="shared" si="25"/>
        <v>85</v>
      </c>
      <c r="D171" s="47">
        <f t="shared" si="25"/>
        <v>125</v>
      </c>
      <c r="E171" s="47">
        <f t="shared" si="25"/>
        <v>39</v>
      </c>
      <c r="F171" s="47">
        <f t="shared" si="25"/>
        <v>106</v>
      </c>
      <c r="G171" s="47">
        <f t="shared" si="25"/>
        <v>145</v>
      </c>
      <c r="H171" s="48">
        <f>SUM(D171,G171)</f>
        <v>270</v>
      </c>
    </row>
    <row r="172" spans="1:8" ht="12.75" customHeight="1">
      <c r="A172" s="17" t="s">
        <v>101</v>
      </c>
      <c r="B172" s="54">
        <f aca="true" t="shared" si="26" ref="B172:G172">SUM(B173:B174)</f>
        <v>40</v>
      </c>
      <c r="C172" s="54">
        <f t="shared" si="26"/>
        <v>85</v>
      </c>
      <c r="D172" s="54">
        <f t="shared" si="26"/>
        <v>125</v>
      </c>
      <c r="E172" s="54">
        <f t="shared" si="26"/>
        <v>39</v>
      </c>
      <c r="F172" s="54">
        <f t="shared" si="26"/>
        <v>106</v>
      </c>
      <c r="G172" s="54">
        <f t="shared" si="26"/>
        <v>145</v>
      </c>
      <c r="H172" s="48">
        <f>SUM(D172,G172)</f>
        <v>270</v>
      </c>
    </row>
    <row r="173" spans="1:8" ht="12.75" customHeight="1">
      <c r="A173" s="21" t="s">
        <v>102</v>
      </c>
      <c r="B173" s="49">
        <v>7</v>
      </c>
      <c r="C173" s="49">
        <v>15</v>
      </c>
      <c r="D173" s="49">
        <v>22</v>
      </c>
      <c r="E173" s="49">
        <v>14</v>
      </c>
      <c r="F173" s="49">
        <v>39</v>
      </c>
      <c r="G173" s="49">
        <v>53</v>
      </c>
      <c r="H173" s="51">
        <f t="shared" si="22"/>
        <v>75</v>
      </c>
    </row>
    <row r="174" spans="1:8" ht="12.75" customHeight="1">
      <c r="A174" s="21" t="s">
        <v>103</v>
      </c>
      <c r="B174" s="49">
        <v>33</v>
      </c>
      <c r="C174" s="49">
        <v>70</v>
      </c>
      <c r="D174" s="49">
        <v>103</v>
      </c>
      <c r="E174" s="49">
        <v>25</v>
      </c>
      <c r="F174" s="49">
        <v>67</v>
      </c>
      <c r="G174" s="49">
        <v>92</v>
      </c>
      <c r="H174" s="51">
        <f t="shared" si="22"/>
        <v>195</v>
      </c>
    </row>
    <row r="175" spans="1:8" ht="12.75" customHeight="1">
      <c r="A175" s="19"/>
      <c r="B175" s="49"/>
      <c r="C175" s="49"/>
      <c r="D175" s="49"/>
      <c r="E175" s="49"/>
      <c r="F175" s="49"/>
      <c r="G175" s="49"/>
      <c r="H175" s="56"/>
    </row>
    <row r="176" spans="1:8" s="6" customFormat="1" ht="12.75" customHeight="1">
      <c r="A176" s="14" t="s">
        <v>13</v>
      </c>
      <c r="B176" s="47">
        <f aca="true" t="shared" si="27" ref="B176:G176">B177</f>
        <v>7</v>
      </c>
      <c r="C176" s="47">
        <f t="shared" si="27"/>
        <v>5</v>
      </c>
      <c r="D176" s="47">
        <f t="shared" si="27"/>
        <v>12</v>
      </c>
      <c r="E176" s="47">
        <f t="shared" si="27"/>
        <v>2</v>
      </c>
      <c r="F176" s="47">
        <f t="shared" si="27"/>
        <v>6</v>
      </c>
      <c r="G176" s="47">
        <f t="shared" si="27"/>
        <v>8</v>
      </c>
      <c r="H176" s="48">
        <f>SUM(D176,G176)</f>
        <v>20</v>
      </c>
    </row>
    <row r="177" spans="1:8" s="6" customFormat="1" ht="12.75" customHeight="1">
      <c r="A177" s="22" t="s">
        <v>27</v>
      </c>
      <c r="B177" s="47">
        <f aca="true" t="shared" si="28" ref="B177:G177">SUM(B178)</f>
        <v>7</v>
      </c>
      <c r="C177" s="47">
        <f t="shared" si="28"/>
        <v>5</v>
      </c>
      <c r="D177" s="47">
        <f t="shared" si="28"/>
        <v>12</v>
      </c>
      <c r="E177" s="47">
        <f t="shared" si="28"/>
        <v>2</v>
      </c>
      <c r="F177" s="47">
        <f t="shared" si="28"/>
        <v>6</v>
      </c>
      <c r="G177" s="47">
        <f t="shared" si="28"/>
        <v>8</v>
      </c>
      <c r="H177" s="48">
        <f>SUM(D177,G177)</f>
        <v>20</v>
      </c>
    </row>
    <row r="178" spans="1:8" ht="12.75" customHeight="1">
      <c r="A178" s="27" t="s">
        <v>104</v>
      </c>
      <c r="B178" s="49">
        <v>7</v>
      </c>
      <c r="C178" s="49">
        <v>5</v>
      </c>
      <c r="D178" s="49">
        <v>12</v>
      </c>
      <c r="E178" s="59">
        <v>2</v>
      </c>
      <c r="F178" s="59">
        <v>6</v>
      </c>
      <c r="G178" s="49">
        <v>8</v>
      </c>
      <c r="H178" s="51">
        <f>SUM(D178,G178)</f>
        <v>20</v>
      </c>
    </row>
    <row r="179" spans="1:8" ht="12.75" customHeight="1">
      <c r="A179" s="7"/>
      <c r="B179" s="52"/>
      <c r="C179" s="52"/>
      <c r="D179" s="52"/>
      <c r="E179" s="52"/>
      <c r="F179" s="52"/>
      <c r="G179" s="52"/>
      <c r="H179" s="51"/>
    </row>
    <row r="180" spans="1:8" s="6" customFormat="1" ht="12.75" customHeight="1">
      <c r="A180" s="28" t="s">
        <v>19</v>
      </c>
      <c r="B180" s="47">
        <f aca="true" t="shared" si="29" ref="B180:G180">SUM(B181,B183,B185,B187)</f>
        <v>29</v>
      </c>
      <c r="C180" s="47">
        <f t="shared" si="29"/>
        <v>24</v>
      </c>
      <c r="D180" s="47">
        <f t="shared" si="29"/>
        <v>53</v>
      </c>
      <c r="E180" s="47">
        <f t="shared" si="29"/>
        <v>0</v>
      </c>
      <c r="F180" s="47">
        <f t="shared" si="29"/>
        <v>0</v>
      </c>
      <c r="G180" s="47">
        <f t="shared" si="29"/>
        <v>0</v>
      </c>
      <c r="H180" s="48">
        <f aca="true" t="shared" si="30" ref="H180:H208">SUM(D180,G180)</f>
        <v>53</v>
      </c>
    </row>
    <row r="181" spans="1:8" ht="12.75" customHeight="1">
      <c r="A181" s="16" t="s">
        <v>105</v>
      </c>
      <c r="B181" s="57">
        <f aca="true" t="shared" si="31" ref="B181:G181">SUM(B182)</f>
        <v>15</v>
      </c>
      <c r="C181" s="57">
        <f t="shared" si="31"/>
        <v>3</v>
      </c>
      <c r="D181" s="57">
        <f t="shared" si="31"/>
        <v>18</v>
      </c>
      <c r="E181" s="57">
        <f t="shared" si="31"/>
        <v>0</v>
      </c>
      <c r="F181" s="57">
        <f t="shared" si="31"/>
        <v>0</v>
      </c>
      <c r="G181" s="57">
        <f t="shared" si="31"/>
        <v>0</v>
      </c>
      <c r="H181" s="48">
        <f t="shared" si="30"/>
        <v>18</v>
      </c>
    </row>
    <row r="182" spans="1:8" ht="12.75" customHeight="1">
      <c r="A182" s="21" t="s">
        <v>106</v>
      </c>
      <c r="B182" s="50">
        <v>15</v>
      </c>
      <c r="C182" s="50">
        <v>3</v>
      </c>
      <c r="D182" s="49">
        <v>18</v>
      </c>
      <c r="E182" s="59">
        <v>0</v>
      </c>
      <c r="F182" s="59">
        <v>0</v>
      </c>
      <c r="G182" s="59">
        <v>0</v>
      </c>
      <c r="H182" s="51">
        <f t="shared" si="30"/>
        <v>18</v>
      </c>
    </row>
    <row r="183" spans="1:8" ht="12.75" customHeight="1">
      <c r="A183" s="16" t="s">
        <v>107</v>
      </c>
      <c r="B183" s="63">
        <f aca="true" t="shared" si="32" ref="B183:G183">SUM(B184)</f>
        <v>4</v>
      </c>
      <c r="C183" s="63">
        <f t="shared" si="32"/>
        <v>1</v>
      </c>
      <c r="D183" s="63">
        <f t="shared" si="32"/>
        <v>5</v>
      </c>
      <c r="E183" s="63">
        <f t="shared" si="32"/>
        <v>0</v>
      </c>
      <c r="F183" s="63">
        <f t="shared" si="32"/>
        <v>0</v>
      </c>
      <c r="G183" s="63">
        <f t="shared" si="32"/>
        <v>0</v>
      </c>
      <c r="H183" s="57">
        <f t="shared" si="30"/>
        <v>5</v>
      </c>
    </row>
    <row r="184" spans="1:8" ht="12.75" customHeight="1">
      <c r="A184" s="21" t="s">
        <v>68</v>
      </c>
      <c r="B184" s="50">
        <v>4</v>
      </c>
      <c r="C184" s="50">
        <v>1</v>
      </c>
      <c r="D184" s="49">
        <v>5</v>
      </c>
      <c r="E184" s="59">
        <v>0</v>
      </c>
      <c r="F184" s="59">
        <v>0</v>
      </c>
      <c r="G184" s="49">
        <v>0</v>
      </c>
      <c r="H184" s="51">
        <f t="shared" si="30"/>
        <v>5</v>
      </c>
    </row>
    <row r="185" spans="1:8" ht="12.75" customHeight="1">
      <c r="A185" s="16" t="s">
        <v>23</v>
      </c>
      <c r="B185" s="63">
        <f aca="true" t="shared" si="33" ref="B185:G185">SUM(B186)</f>
        <v>5</v>
      </c>
      <c r="C185" s="63">
        <f t="shared" si="33"/>
        <v>4</v>
      </c>
      <c r="D185" s="63">
        <f t="shared" si="33"/>
        <v>9</v>
      </c>
      <c r="E185" s="63">
        <f t="shared" si="33"/>
        <v>0</v>
      </c>
      <c r="F185" s="63">
        <f t="shared" si="33"/>
        <v>0</v>
      </c>
      <c r="G185" s="63">
        <f t="shared" si="33"/>
        <v>0</v>
      </c>
      <c r="H185" s="57">
        <f t="shared" si="30"/>
        <v>9</v>
      </c>
    </row>
    <row r="186" spans="1:8" ht="12.75" customHeight="1">
      <c r="A186" s="21" t="s">
        <v>108</v>
      </c>
      <c r="B186" s="50">
        <v>5</v>
      </c>
      <c r="C186" s="50">
        <v>4</v>
      </c>
      <c r="D186" s="49">
        <v>9</v>
      </c>
      <c r="E186" s="59">
        <v>0</v>
      </c>
      <c r="F186" s="59">
        <v>0</v>
      </c>
      <c r="G186" s="49">
        <v>0</v>
      </c>
      <c r="H186" s="51">
        <f t="shared" si="30"/>
        <v>9</v>
      </c>
    </row>
    <row r="187" spans="1:8" ht="12.75" customHeight="1">
      <c r="A187" s="16" t="s">
        <v>24</v>
      </c>
      <c r="B187" s="63">
        <f aca="true" t="shared" si="34" ref="B187:G187">SUM(B188:B188)</f>
        <v>5</v>
      </c>
      <c r="C187" s="63">
        <f t="shared" si="34"/>
        <v>16</v>
      </c>
      <c r="D187" s="63">
        <f t="shared" si="34"/>
        <v>21</v>
      </c>
      <c r="E187" s="63">
        <f t="shared" si="34"/>
        <v>0</v>
      </c>
      <c r="F187" s="63">
        <f t="shared" si="34"/>
        <v>0</v>
      </c>
      <c r="G187" s="63">
        <f t="shared" si="34"/>
        <v>0</v>
      </c>
      <c r="H187" s="48">
        <f t="shared" si="30"/>
        <v>21</v>
      </c>
    </row>
    <row r="188" spans="1:8" s="6" customFormat="1" ht="12.75" customHeight="1">
      <c r="A188" s="21" t="s">
        <v>109</v>
      </c>
      <c r="B188" s="52">
        <v>5</v>
      </c>
      <c r="C188" s="52">
        <v>16</v>
      </c>
      <c r="D188" s="52">
        <v>21</v>
      </c>
      <c r="E188" s="52">
        <v>0</v>
      </c>
      <c r="F188" s="52">
        <v>0</v>
      </c>
      <c r="G188" s="52">
        <v>0</v>
      </c>
      <c r="H188" s="51">
        <f t="shared" si="30"/>
        <v>21</v>
      </c>
    </row>
    <row r="189" spans="1:8" ht="12.75" customHeight="1">
      <c r="A189" s="29"/>
      <c r="B189" s="52"/>
      <c r="C189" s="52"/>
      <c r="D189" s="52"/>
      <c r="E189" s="52"/>
      <c r="F189" s="52"/>
      <c r="G189" s="52"/>
      <c r="H189" s="51"/>
    </row>
    <row r="190" spans="1:8" ht="12.75" customHeight="1">
      <c r="A190" s="30" t="s">
        <v>21</v>
      </c>
      <c r="B190" s="47">
        <f aca="true" t="shared" si="35" ref="B190:G190">B191</f>
        <v>33</v>
      </c>
      <c r="C190" s="47">
        <f t="shared" si="35"/>
        <v>2</v>
      </c>
      <c r="D190" s="47">
        <f t="shared" si="35"/>
        <v>35</v>
      </c>
      <c r="E190" s="47">
        <f t="shared" si="35"/>
        <v>19</v>
      </c>
      <c r="F190" s="47">
        <f t="shared" si="35"/>
        <v>1</v>
      </c>
      <c r="G190" s="47">
        <f t="shared" si="35"/>
        <v>20</v>
      </c>
      <c r="H190" s="48">
        <f t="shared" si="30"/>
        <v>55</v>
      </c>
    </row>
    <row r="191" spans="1:8" ht="12.75" customHeight="1">
      <c r="A191" s="16" t="s">
        <v>110</v>
      </c>
      <c r="B191" s="47">
        <f aca="true" t="shared" si="36" ref="B191:G191">SUM(B192)</f>
        <v>33</v>
      </c>
      <c r="C191" s="47">
        <f t="shared" si="36"/>
        <v>2</v>
      </c>
      <c r="D191" s="47">
        <f t="shared" si="36"/>
        <v>35</v>
      </c>
      <c r="E191" s="47">
        <f t="shared" si="36"/>
        <v>19</v>
      </c>
      <c r="F191" s="47">
        <f t="shared" si="36"/>
        <v>1</v>
      </c>
      <c r="G191" s="47">
        <f t="shared" si="36"/>
        <v>20</v>
      </c>
      <c r="H191" s="48">
        <f t="shared" si="30"/>
        <v>55</v>
      </c>
    </row>
    <row r="192" spans="1:8" ht="12.75" customHeight="1">
      <c r="A192" s="21" t="s">
        <v>111</v>
      </c>
      <c r="B192" s="60">
        <v>33</v>
      </c>
      <c r="C192" s="60">
        <v>2</v>
      </c>
      <c r="D192" s="52">
        <v>35</v>
      </c>
      <c r="E192" s="60">
        <v>19</v>
      </c>
      <c r="F192" s="60">
        <v>1</v>
      </c>
      <c r="G192" s="52">
        <v>20</v>
      </c>
      <c r="H192" s="51">
        <f t="shared" si="30"/>
        <v>55</v>
      </c>
    </row>
    <row r="193" spans="1:8" ht="12.75" customHeight="1">
      <c r="A193" s="19"/>
      <c r="B193" s="49"/>
      <c r="C193" s="49"/>
      <c r="D193" s="49"/>
      <c r="E193" s="49"/>
      <c r="F193" s="49"/>
      <c r="G193" s="49"/>
      <c r="H193" s="51"/>
    </row>
    <row r="194" spans="1:8" ht="12.75" customHeight="1">
      <c r="A194" s="30" t="s">
        <v>20</v>
      </c>
      <c r="B194" s="47">
        <f aca="true" t="shared" si="37" ref="B194:G194">B195</f>
        <v>6</v>
      </c>
      <c r="C194" s="47">
        <f t="shared" si="37"/>
        <v>2</v>
      </c>
      <c r="D194" s="47">
        <f t="shared" si="37"/>
        <v>8</v>
      </c>
      <c r="E194" s="47">
        <f t="shared" si="37"/>
        <v>1</v>
      </c>
      <c r="F194" s="47">
        <f t="shared" si="37"/>
        <v>0</v>
      </c>
      <c r="G194" s="47">
        <f t="shared" si="37"/>
        <v>1</v>
      </c>
      <c r="H194" s="48">
        <f t="shared" si="30"/>
        <v>9</v>
      </c>
    </row>
    <row r="195" spans="1:8" ht="12.75" customHeight="1">
      <c r="A195" s="16" t="s">
        <v>25</v>
      </c>
      <c r="B195" s="47">
        <f aca="true" t="shared" si="38" ref="B195:G195">SUM(B196)</f>
        <v>6</v>
      </c>
      <c r="C195" s="47">
        <f t="shared" si="38"/>
        <v>2</v>
      </c>
      <c r="D195" s="47">
        <f t="shared" si="38"/>
        <v>8</v>
      </c>
      <c r="E195" s="47">
        <f t="shared" si="38"/>
        <v>1</v>
      </c>
      <c r="F195" s="47">
        <f t="shared" si="38"/>
        <v>0</v>
      </c>
      <c r="G195" s="47">
        <f t="shared" si="38"/>
        <v>1</v>
      </c>
      <c r="H195" s="48">
        <f t="shared" si="30"/>
        <v>9</v>
      </c>
    </row>
    <row r="196" spans="1:8" ht="12.75" customHeight="1">
      <c r="A196" s="25" t="s">
        <v>25</v>
      </c>
      <c r="B196" s="49">
        <v>6</v>
      </c>
      <c r="C196" s="49">
        <v>2</v>
      </c>
      <c r="D196" s="49">
        <v>8</v>
      </c>
      <c r="E196" s="49">
        <v>1</v>
      </c>
      <c r="F196" s="49">
        <v>0</v>
      </c>
      <c r="G196" s="49">
        <v>1</v>
      </c>
      <c r="H196" s="51">
        <f t="shared" si="30"/>
        <v>9</v>
      </c>
    </row>
    <row r="197" spans="1:8" ht="12.75" customHeight="1">
      <c r="A197" s="19"/>
      <c r="B197" s="49"/>
      <c r="C197" s="49"/>
      <c r="D197" s="49"/>
      <c r="E197" s="49"/>
      <c r="F197" s="49"/>
      <c r="G197" s="49"/>
      <c r="H197" s="51"/>
    </row>
    <row r="198" spans="1:8" s="6" customFormat="1" ht="12.75" customHeight="1">
      <c r="A198" s="28" t="s">
        <v>15</v>
      </c>
      <c r="B198" s="47">
        <f aca="true" t="shared" si="39" ref="B198:G198">B199</f>
        <v>12</v>
      </c>
      <c r="C198" s="47">
        <f t="shared" si="39"/>
        <v>19</v>
      </c>
      <c r="D198" s="47">
        <f t="shared" si="39"/>
        <v>31</v>
      </c>
      <c r="E198" s="47">
        <f t="shared" si="39"/>
        <v>10</v>
      </c>
      <c r="F198" s="47">
        <f t="shared" si="39"/>
        <v>19</v>
      </c>
      <c r="G198" s="47">
        <f t="shared" si="39"/>
        <v>29</v>
      </c>
      <c r="H198" s="48">
        <f t="shared" si="30"/>
        <v>60</v>
      </c>
    </row>
    <row r="199" spans="1:8" s="6" customFormat="1" ht="12.75" customHeight="1">
      <c r="A199" s="16" t="s">
        <v>101</v>
      </c>
      <c r="B199" s="47">
        <f aca="true" t="shared" si="40" ref="B199:G199">SUM(B200:B201)</f>
        <v>12</v>
      </c>
      <c r="C199" s="47">
        <f t="shared" si="40"/>
        <v>19</v>
      </c>
      <c r="D199" s="47">
        <f t="shared" si="40"/>
        <v>31</v>
      </c>
      <c r="E199" s="47">
        <f t="shared" si="40"/>
        <v>10</v>
      </c>
      <c r="F199" s="47">
        <f t="shared" si="40"/>
        <v>19</v>
      </c>
      <c r="G199" s="47">
        <f t="shared" si="40"/>
        <v>29</v>
      </c>
      <c r="H199" s="48">
        <f t="shared" si="30"/>
        <v>60</v>
      </c>
    </row>
    <row r="200" spans="1:8" ht="12.75" customHeight="1">
      <c r="A200" s="31" t="s">
        <v>112</v>
      </c>
      <c r="B200" s="50">
        <v>5</v>
      </c>
      <c r="C200" s="50">
        <v>8</v>
      </c>
      <c r="D200" s="49">
        <v>13</v>
      </c>
      <c r="E200" s="50">
        <v>4</v>
      </c>
      <c r="F200" s="50">
        <v>7</v>
      </c>
      <c r="G200" s="49">
        <v>11</v>
      </c>
      <c r="H200" s="51">
        <f t="shared" si="30"/>
        <v>24</v>
      </c>
    </row>
    <row r="201" spans="1:8" ht="12.75" customHeight="1">
      <c r="A201" s="31" t="s">
        <v>113</v>
      </c>
      <c r="B201" s="50">
        <v>7</v>
      </c>
      <c r="C201" s="50">
        <v>11</v>
      </c>
      <c r="D201" s="49">
        <v>18</v>
      </c>
      <c r="E201" s="50">
        <v>6</v>
      </c>
      <c r="F201" s="50">
        <v>12</v>
      </c>
      <c r="G201" s="49">
        <v>18</v>
      </c>
      <c r="H201" s="51">
        <f t="shared" si="30"/>
        <v>36</v>
      </c>
    </row>
    <row r="202" spans="1:8" ht="12.75" customHeight="1">
      <c r="A202" s="19"/>
      <c r="B202" s="49"/>
      <c r="C202" s="49"/>
      <c r="D202" s="49"/>
      <c r="E202" s="49"/>
      <c r="F202" s="49"/>
      <c r="G202" s="49"/>
      <c r="H202" s="51"/>
    </row>
    <row r="203" spans="1:8" s="6" customFormat="1" ht="12.75" customHeight="1">
      <c r="A203" s="11" t="s">
        <v>16</v>
      </c>
      <c r="B203" s="47">
        <f aca="true" t="shared" si="41" ref="B203:G203">SUM(B204,B207,B209,B211)</f>
        <v>18</v>
      </c>
      <c r="C203" s="47">
        <f t="shared" si="41"/>
        <v>28</v>
      </c>
      <c r="D203" s="47">
        <f t="shared" si="41"/>
        <v>46</v>
      </c>
      <c r="E203" s="47">
        <f t="shared" si="41"/>
        <v>18</v>
      </c>
      <c r="F203" s="47">
        <f t="shared" si="41"/>
        <v>56</v>
      </c>
      <c r="G203" s="47">
        <f t="shared" si="41"/>
        <v>74</v>
      </c>
      <c r="H203" s="48">
        <f t="shared" si="30"/>
        <v>120</v>
      </c>
    </row>
    <row r="204" spans="1:8" s="6" customFormat="1" ht="12.75" customHeight="1">
      <c r="A204" s="32" t="s">
        <v>114</v>
      </c>
      <c r="B204" s="47">
        <f aca="true" t="shared" si="42" ref="B204:G204">SUM(B205:B206)</f>
        <v>2</v>
      </c>
      <c r="C204" s="47">
        <f t="shared" si="42"/>
        <v>1</v>
      </c>
      <c r="D204" s="47">
        <f t="shared" si="42"/>
        <v>3</v>
      </c>
      <c r="E204" s="47">
        <f t="shared" si="42"/>
        <v>4</v>
      </c>
      <c r="F204" s="47">
        <f t="shared" si="42"/>
        <v>2</v>
      </c>
      <c r="G204" s="47">
        <f t="shared" si="42"/>
        <v>6</v>
      </c>
      <c r="H204" s="48">
        <f t="shared" si="30"/>
        <v>9</v>
      </c>
    </row>
    <row r="205" spans="1:8" s="6" customFormat="1" ht="12.75" customHeight="1">
      <c r="A205" s="33" t="s">
        <v>115</v>
      </c>
      <c r="B205" s="52">
        <v>2</v>
      </c>
      <c r="C205" s="52">
        <v>1</v>
      </c>
      <c r="D205" s="52">
        <v>3</v>
      </c>
      <c r="E205" s="52">
        <v>1</v>
      </c>
      <c r="F205" s="52">
        <v>2</v>
      </c>
      <c r="G205" s="52">
        <v>3</v>
      </c>
      <c r="H205" s="51">
        <f t="shared" si="30"/>
        <v>6</v>
      </c>
    </row>
    <row r="206" spans="1:8" s="6" customFormat="1" ht="12.75" customHeight="1">
      <c r="A206" s="33" t="s">
        <v>116</v>
      </c>
      <c r="B206" s="52">
        <v>0</v>
      </c>
      <c r="C206" s="52">
        <v>0</v>
      </c>
      <c r="D206" s="52">
        <v>0</v>
      </c>
      <c r="E206" s="52">
        <v>3</v>
      </c>
      <c r="F206" s="52">
        <v>0</v>
      </c>
      <c r="G206" s="52">
        <v>3</v>
      </c>
      <c r="H206" s="51">
        <f t="shared" si="30"/>
        <v>3</v>
      </c>
    </row>
    <row r="207" spans="1:8" s="6" customFormat="1" ht="12.75" customHeight="1">
      <c r="A207" s="16" t="s">
        <v>117</v>
      </c>
      <c r="B207" s="47">
        <f aca="true" t="shared" si="43" ref="B207:G207">SUM(B208)</f>
        <v>5</v>
      </c>
      <c r="C207" s="47">
        <f t="shared" si="43"/>
        <v>9</v>
      </c>
      <c r="D207" s="47">
        <f t="shared" si="43"/>
        <v>14</v>
      </c>
      <c r="E207" s="47">
        <f t="shared" si="43"/>
        <v>3</v>
      </c>
      <c r="F207" s="47">
        <f t="shared" si="43"/>
        <v>25</v>
      </c>
      <c r="G207" s="47">
        <f t="shared" si="43"/>
        <v>28</v>
      </c>
      <c r="H207" s="48">
        <f t="shared" si="30"/>
        <v>42</v>
      </c>
    </row>
    <row r="208" spans="1:8" ht="12.75" customHeight="1">
      <c r="A208" s="18" t="s">
        <v>203</v>
      </c>
      <c r="B208" s="64">
        <v>5</v>
      </c>
      <c r="C208" s="64">
        <v>9</v>
      </c>
      <c r="D208" s="49">
        <v>14</v>
      </c>
      <c r="E208" s="65">
        <v>3</v>
      </c>
      <c r="F208" s="65">
        <v>25</v>
      </c>
      <c r="G208" s="49">
        <v>28</v>
      </c>
      <c r="H208" s="51">
        <f t="shared" si="30"/>
        <v>42</v>
      </c>
    </row>
    <row r="209" spans="1:8" ht="12.75" customHeight="1">
      <c r="A209" s="16" t="s">
        <v>118</v>
      </c>
      <c r="B209" s="66">
        <f aca="true" t="shared" si="44" ref="B209:G209">SUM(B210)</f>
        <v>5</v>
      </c>
      <c r="C209" s="66">
        <f t="shared" si="44"/>
        <v>10</v>
      </c>
      <c r="D209" s="66">
        <f t="shared" si="44"/>
        <v>15</v>
      </c>
      <c r="E209" s="66">
        <f t="shared" si="44"/>
        <v>4</v>
      </c>
      <c r="F209" s="66">
        <f t="shared" si="44"/>
        <v>15</v>
      </c>
      <c r="G209" s="66">
        <f t="shared" si="44"/>
        <v>19</v>
      </c>
      <c r="H209" s="48">
        <f>SUM(D209,G209)</f>
        <v>34</v>
      </c>
    </row>
    <row r="210" spans="1:8" ht="12.75" customHeight="1">
      <c r="A210" s="18" t="s">
        <v>119</v>
      </c>
      <c r="B210" s="64">
        <v>5</v>
      </c>
      <c r="C210" s="64">
        <v>10</v>
      </c>
      <c r="D210" s="49">
        <v>15</v>
      </c>
      <c r="E210" s="65">
        <v>4</v>
      </c>
      <c r="F210" s="65">
        <v>15</v>
      </c>
      <c r="G210" s="49">
        <v>19</v>
      </c>
      <c r="H210" s="51">
        <f>SUM(D210,G210)</f>
        <v>34</v>
      </c>
    </row>
    <row r="211" spans="1:8" ht="12.75" customHeight="1">
      <c r="A211" s="17" t="s">
        <v>120</v>
      </c>
      <c r="B211" s="66">
        <f aca="true" t="shared" si="45" ref="B211:G211">B212</f>
        <v>6</v>
      </c>
      <c r="C211" s="66">
        <f t="shared" si="45"/>
        <v>8</v>
      </c>
      <c r="D211" s="66">
        <f t="shared" si="45"/>
        <v>14</v>
      </c>
      <c r="E211" s="57">
        <f t="shared" si="45"/>
        <v>7</v>
      </c>
      <c r="F211" s="57">
        <f t="shared" si="45"/>
        <v>14</v>
      </c>
      <c r="G211" s="57">
        <f t="shared" si="45"/>
        <v>21</v>
      </c>
      <c r="H211" s="48">
        <f>SUM(D211,G211)</f>
        <v>35</v>
      </c>
    </row>
    <row r="212" spans="1:8" ht="12.75" customHeight="1">
      <c r="A212" s="18" t="s">
        <v>121</v>
      </c>
      <c r="B212" s="64">
        <v>6</v>
      </c>
      <c r="C212" s="64">
        <v>8</v>
      </c>
      <c r="D212" s="49">
        <v>14</v>
      </c>
      <c r="E212" s="65">
        <v>7</v>
      </c>
      <c r="F212" s="65">
        <v>14</v>
      </c>
      <c r="G212" s="49">
        <v>21</v>
      </c>
      <c r="H212" s="51">
        <f>SUM(D212,G212)</f>
        <v>35</v>
      </c>
    </row>
    <row r="213" spans="1:8" ht="12.75" customHeight="1">
      <c r="A213" s="19"/>
      <c r="B213" s="49"/>
      <c r="C213" s="49"/>
      <c r="D213" s="49"/>
      <c r="E213" s="49"/>
      <c r="F213" s="49"/>
      <c r="G213" s="49"/>
      <c r="H213" s="51"/>
    </row>
    <row r="214" spans="1:8" s="6" customFormat="1" ht="12.75" customHeight="1">
      <c r="A214" s="24" t="s">
        <v>10</v>
      </c>
      <c r="B214" s="47">
        <f aca="true" t="shared" si="46" ref="B214:G214">SUM(B215)</f>
        <v>29</v>
      </c>
      <c r="C214" s="47">
        <f t="shared" si="46"/>
        <v>199</v>
      </c>
      <c r="D214" s="47">
        <f t="shared" si="46"/>
        <v>228</v>
      </c>
      <c r="E214" s="47">
        <f t="shared" si="46"/>
        <v>0</v>
      </c>
      <c r="F214" s="47">
        <f t="shared" si="46"/>
        <v>2</v>
      </c>
      <c r="G214" s="47">
        <f t="shared" si="46"/>
        <v>2</v>
      </c>
      <c r="H214" s="48">
        <f aca="true" t="shared" si="47" ref="H214:H228">SUM(D214,G214)</f>
        <v>230</v>
      </c>
    </row>
    <row r="215" spans="1:8" s="6" customFormat="1" ht="12.75" customHeight="1">
      <c r="A215" s="16" t="s">
        <v>122</v>
      </c>
      <c r="B215" s="47">
        <f aca="true" t="shared" si="48" ref="B215:G215">SUM(B216:B228)</f>
        <v>29</v>
      </c>
      <c r="C215" s="47">
        <f t="shared" si="48"/>
        <v>199</v>
      </c>
      <c r="D215" s="47">
        <f t="shared" si="48"/>
        <v>228</v>
      </c>
      <c r="E215" s="47">
        <f t="shared" si="48"/>
        <v>0</v>
      </c>
      <c r="F215" s="47">
        <f t="shared" si="48"/>
        <v>2</v>
      </c>
      <c r="G215" s="47">
        <f t="shared" si="48"/>
        <v>2</v>
      </c>
      <c r="H215" s="48">
        <f t="shared" si="47"/>
        <v>230</v>
      </c>
    </row>
    <row r="216" spans="1:8" s="6" customFormat="1" ht="12.75" customHeight="1">
      <c r="A216" s="34" t="s">
        <v>222</v>
      </c>
      <c r="B216" s="52">
        <v>0</v>
      </c>
      <c r="C216" s="52">
        <v>0</v>
      </c>
      <c r="D216" s="52">
        <v>0</v>
      </c>
      <c r="E216" s="52">
        <v>0</v>
      </c>
      <c r="F216" s="52">
        <v>1</v>
      </c>
      <c r="G216" s="52">
        <v>1</v>
      </c>
      <c r="H216" s="51">
        <f t="shared" si="47"/>
        <v>1</v>
      </c>
    </row>
    <row r="217" spans="1:8" s="6" customFormat="1" ht="12.75" customHeight="1">
      <c r="A217" s="34" t="s">
        <v>205</v>
      </c>
      <c r="B217" s="52">
        <v>2</v>
      </c>
      <c r="C217" s="52">
        <v>8</v>
      </c>
      <c r="D217" s="52">
        <v>10</v>
      </c>
      <c r="E217" s="52">
        <v>0</v>
      </c>
      <c r="F217" s="52">
        <v>0</v>
      </c>
      <c r="G217" s="52">
        <v>0</v>
      </c>
      <c r="H217" s="51">
        <f t="shared" si="47"/>
        <v>10</v>
      </c>
    </row>
    <row r="218" spans="1:8" s="6" customFormat="1" ht="12.75" customHeight="1">
      <c r="A218" s="34" t="s">
        <v>206</v>
      </c>
      <c r="B218" s="52">
        <v>15</v>
      </c>
      <c r="C218" s="52">
        <v>53</v>
      </c>
      <c r="D218" s="52">
        <v>68</v>
      </c>
      <c r="E218" s="52">
        <v>0</v>
      </c>
      <c r="F218" s="52">
        <v>0</v>
      </c>
      <c r="G218" s="52">
        <v>0</v>
      </c>
      <c r="H218" s="51">
        <f t="shared" si="47"/>
        <v>68</v>
      </c>
    </row>
    <row r="219" spans="1:8" s="6" customFormat="1" ht="12.75" customHeight="1">
      <c r="A219" s="25" t="s">
        <v>207</v>
      </c>
      <c r="B219" s="52">
        <v>1</v>
      </c>
      <c r="C219" s="52">
        <v>8</v>
      </c>
      <c r="D219" s="52">
        <v>9</v>
      </c>
      <c r="E219" s="52">
        <v>0</v>
      </c>
      <c r="F219" s="52">
        <v>0</v>
      </c>
      <c r="G219" s="52">
        <v>0</v>
      </c>
      <c r="H219" s="51">
        <f t="shared" si="47"/>
        <v>9</v>
      </c>
    </row>
    <row r="220" spans="1:8" s="6" customFormat="1" ht="12.75" customHeight="1">
      <c r="A220" s="25" t="s">
        <v>208</v>
      </c>
      <c r="B220" s="52">
        <v>1</v>
      </c>
      <c r="C220" s="52">
        <v>31</v>
      </c>
      <c r="D220" s="52">
        <v>32</v>
      </c>
      <c r="E220" s="52">
        <v>0</v>
      </c>
      <c r="F220" s="52">
        <v>0</v>
      </c>
      <c r="G220" s="52">
        <v>0</v>
      </c>
      <c r="H220" s="51">
        <f t="shared" si="47"/>
        <v>32</v>
      </c>
    </row>
    <row r="221" spans="1:8" s="6" customFormat="1" ht="12.75" customHeight="1">
      <c r="A221" s="25" t="s">
        <v>209</v>
      </c>
      <c r="B221" s="52">
        <v>0</v>
      </c>
      <c r="C221" s="52">
        <v>1</v>
      </c>
      <c r="D221" s="52">
        <v>1</v>
      </c>
      <c r="E221" s="52">
        <v>0</v>
      </c>
      <c r="F221" s="52">
        <v>0</v>
      </c>
      <c r="G221" s="52">
        <v>0</v>
      </c>
      <c r="H221" s="51">
        <f t="shared" si="47"/>
        <v>1</v>
      </c>
    </row>
    <row r="222" spans="1:8" s="6" customFormat="1" ht="12.75" customHeight="1">
      <c r="A222" s="25" t="s">
        <v>210</v>
      </c>
      <c r="B222" s="52">
        <v>1</v>
      </c>
      <c r="C222" s="52">
        <v>5</v>
      </c>
      <c r="D222" s="52">
        <v>6</v>
      </c>
      <c r="E222" s="52">
        <v>0</v>
      </c>
      <c r="F222" s="52">
        <v>0</v>
      </c>
      <c r="G222" s="52">
        <v>0</v>
      </c>
      <c r="H222" s="51">
        <f t="shared" si="47"/>
        <v>6</v>
      </c>
    </row>
    <row r="223" spans="1:8" s="6" customFormat="1" ht="12.75" customHeight="1">
      <c r="A223" s="25" t="s">
        <v>211</v>
      </c>
      <c r="B223" s="52">
        <v>1</v>
      </c>
      <c r="C223" s="52">
        <v>3</v>
      </c>
      <c r="D223" s="52">
        <v>4</v>
      </c>
      <c r="E223" s="52">
        <v>0</v>
      </c>
      <c r="F223" s="52">
        <v>0</v>
      </c>
      <c r="G223" s="52">
        <v>0</v>
      </c>
      <c r="H223" s="51">
        <f t="shared" si="47"/>
        <v>4</v>
      </c>
    </row>
    <row r="224" spans="1:8" s="6" customFormat="1" ht="12.75" customHeight="1">
      <c r="A224" s="25" t="s">
        <v>212</v>
      </c>
      <c r="B224" s="52">
        <v>2</v>
      </c>
      <c r="C224" s="52">
        <v>15</v>
      </c>
      <c r="D224" s="52">
        <v>17</v>
      </c>
      <c r="E224" s="52">
        <v>0</v>
      </c>
      <c r="F224" s="52">
        <v>0</v>
      </c>
      <c r="G224" s="52">
        <v>0</v>
      </c>
      <c r="H224" s="51">
        <f t="shared" si="47"/>
        <v>17</v>
      </c>
    </row>
    <row r="225" spans="1:8" s="6" customFormat="1" ht="12.75" customHeight="1">
      <c r="A225" s="25" t="s">
        <v>213</v>
      </c>
      <c r="B225" s="52">
        <v>3</v>
      </c>
      <c r="C225" s="52">
        <v>45</v>
      </c>
      <c r="D225" s="52">
        <v>48</v>
      </c>
      <c r="E225" s="52">
        <v>0</v>
      </c>
      <c r="F225" s="52">
        <v>0</v>
      </c>
      <c r="G225" s="52">
        <v>0</v>
      </c>
      <c r="H225" s="51">
        <f t="shared" si="47"/>
        <v>48</v>
      </c>
    </row>
    <row r="226" spans="1:8" s="6" customFormat="1" ht="12.75" customHeight="1">
      <c r="A226" s="25" t="s">
        <v>214</v>
      </c>
      <c r="B226" s="52">
        <v>0</v>
      </c>
      <c r="C226" s="52">
        <v>3</v>
      </c>
      <c r="D226" s="52">
        <v>3</v>
      </c>
      <c r="E226" s="52">
        <v>0</v>
      </c>
      <c r="F226" s="52">
        <v>0</v>
      </c>
      <c r="G226" s="52">
        <v>0</v>
      </c>
      <c r="H226" s="51">
        <f t="shared" si="47"/>
        <v>3</v>
      </c>
    </row>
    <row r="227" spans="1:8" s="6" customFormat="1" ht="12.75" customHeight="1">
      <c r="A227" s="25" t="s">
        <v>215</v>
      </c>
      <c r="B227" s="52">
        <v>2</v>
      </c>
      <c r="C227" s="52">
        <v>8</v>
      </c>
      <c r="D227" s="52">
        <v>10</v>
      </c>
      <c r="E227" s="52">
        <v>0</v>
      </c>
      <c r="F227" s="52">
        <v>0</v>
      </c>
      <c r="G227" s="52">
        <v>0</v>
      </c>
      <c r="H227" s="51">
        <f t="shared" si="47"/>
        <v>10</v>
      </c>
    </row>
    <row r="228" spans="1:8" s="6" customFormat="1" ht="12.75" customHeight="1">
      <c r="A228" s="25" t="s">
        <v>216</v>
      </c>
      <c r="B228" s="52">
        <v>1</v>
      </c>
      <c r="C228" s="52">
        <v>19</v>
      </c>
      <c r="D228" s="52">
        <v>20</v>
      </c>
      <c r="E228" s="52">
        <v>0</v>
      </c>
      <c r="F228" s="52">
        <v>1</v>
      </c>
      <c r="G228" s="52">
        <v>1</v>
      </c>
      <c r="H228" s="51">
        <f t="shared" si="47"/>
        <v>21</v>
      </c>
    </row>
    <row r="229" spans="1:8" ht="12.75" customHeight="1">
      <c r="A229" s="19"/>
      <c r="B229" s="49"/>
      <c r="C229" s="49"/>
      <c r="D229" s="49"/>
      <c r="E229" s="49"/>
      <c r="F229" s="49"/>
      <c r="G229" s="49"/>
      <c r="H229" s="51"/>
    </row>
    <row r="230" spans="1:8" s="6" customFormat="1" ht="12.75" customHeight="1">
      <c r="A230" s="14" t="s">
        <v>14</v>
      </c>
      <c r="B230" s="47">
        <f aca="true" t="shared" si="49" ref="B230:G230">B231</f>
        <v>2</v>
      </c>
      <c r="C230" s="47">
        <f t="shared" si="49"/>
        <v>13</v>
      </c>
      <c r="D230" s="47">
        <f t="shared" si="49"/>
        <v>15</v>
      </c>
      <c r="E230" s="47">
        <f t="shared" si="49"/>
        <v>1</v>
      </c>
      <c r="F230" s="47">
        <f t="shared" si="49"/>
        <v>6</v>
      </c>
      <c r="G230" s="47">
        <f t="shared" si="49"/>
        <v>7</v>
      </c>
      <c r="H230" s="48">
        <f>SUM(D230,G230)</f>
        <v>22</v>
      </c>
    </row>
    <row r="231" spans="1:8" s="6" customFormat="1" ht="12.75" customHeight="1">
      <c r="A231" s="16" t="s">
        <v>123</v>
      </c>
      <c r="B231" s="47">
        <f aca="true" t="shared" si="50" ref="B231:G231">SUM(B232:B234)</f>
        <v>2</v>
      </c>
      <c r="C231" s="47">
        <f t="shared" si="50"/>
        <v>13</v>
      </c>
      <c r="D231" s="47">
        <f t="shared" si="50"/>
        <v>15</v>
      </c>
      <c r="E231" s="47">
        <f t="shared" si="50"/>
        <v>1</v>
      </c>
      <c r="F231" s="47">
        <f t="shared" si="50"/>
        <v>6</v>
      </c>
      <c r="G231" s="47">
        <f t="shared" si="50"/>
        <v>7</v>
      </c>
      <c r="H231" s="48">
        <f>SUM(D231,G231)</f>
        <v>22</v>
      </c>
    </row>
    <row r="232" spans="1:8" ht="12.75" customHeight="1">
      <c r="A232" s="35" t="s">
        <v>124</v>
      </c>
      <c r="B232" s="50">
        <v>0</v>
      </c>
      <c r="C232" s="50">
        <v>3</v>
      </c>
      <c r="D232" s="49">
        <v>3</v>
      </c>
      <c r="E232" s="50">
        <v>0</v>
      </c>
      <c r="F232" s="50">
        <v>1</v>
      </c>
      <c r="G232" s="49">
        <v>1</v>
      </c>
      <c r="H232" s="51">
        <f>SUM(D232,G232)</f>
        <v>4</v>
      </c>
    </row>
    <row r="233" spans="1:8" ht="12.75" customHeight="1">
      <c r="A233" s="35" t="s">
        <v>125</v>
      </c>
      <c r="B233" s="50">
        <v>2</v>
      </c>
      <c r="C233" s="50">
        <v>8</v>
      </c>
      <c r="D233" s="49">
        <v>10</v>
      </c>
      <c r="E233" s="50">
        <v>1</v>
      </c>
      <c r="F233" s="50">
        <v>2</v>
      </c>
      <c r="G233" s="49">
        <v>3</v>
      </c>
      <c r="H233" s="51">
        <f>SUM(D233,G233)</f>
        <v>13</v>
      </c>
    </row>
    <row r="234" spans="1:8" ht="12.75" customHeight="1">
      <c r="A234" s="35" t="s">
        <v>126</v>
      </c>
      <c r="B234" s="50">
        <v>0</v>
      </c>
      <c r="C234" s="50">
        <v>2</v>
      </c>
      <c r="D234" s="49">
        <v>2</v>
      </c>
      <c r="E234" s="50">
        <v>0</v>
      </c>
      <c r="F234" s="50">
        <v>3</v>
      </c>
      <c r="G234" s="49">
        <v>3</v>
      </c>
      <c r="H234" s="51">
        <f>SUM(D234,G234)</f>
        <v>5</v>
      </c>
    </row>
    <row r="235" spans="1:8" ht="12.75" customHeight="1">
      <c r="A235" s="35"/>
      <c r="B235" s="50"/>
      <c r="C235" s="50"/>
      <c r="D235" s="49"/>
      <c r="E235" s="50"/>
      <c r="F235" s="50"/>
      <c r="G235" s="49"/>
      <c r="H235" s="51"/>
    </row>
    <row r="236" spans="1:8" ht="12.75" customHeight="1">
      <c r="A236" s="24" t="s">
        <v>17</v>
      </c>
      <c r="B236" s="47">
        <f aca="true" t="shared" si="51" ref="B236:G236">B237</f>
        <v>16</v>
      </c>
      <c r="C236" s="47">
        <f t="shared" si="51"/>
        <v>15</v>
      </c>
      <c r="D236" s="47">
        <f t="shared" si="51"/>
        <v>31</v>
      </c>
      <c r="E236" s="47">
        <f t="shared" si="51"/>
        <v>4</v>
      </c>
      <c r="F236" s="47">
        <f t="shared" si="51"/>
        <v>1</v>
      </c>
      <c r="G236" s="47">
        <f t="shared" si="51"/>
        <v>5</v>
      </c>
      <c r="H236" s="48">
        <f>SUM(D236,G236)</f>
        <v>36</v>
      </c>
    </row>
    <row r="237" spans="1:8" ht="12.75" customHeight="1">
      <c r="A237" s="36" t="s">
        <v>127</v>
      </c>
      <c r="B237" s="47">
        <f aca="true" t="shared" si="52" ref="B237:G237">SUM(B238)</f>
        <v>16</v>
      </c>
      <c r="C237" s="47">
        <f t="shared" si="52"/>
        <v>15</v>
      </c>
      <c r="D237" s="47">
        <f t="shared" si="52"/>
        <v>31</v>
      </c>
      <c r="E237" s="47">
        <f t="shared" si="52"/>
        <v>4</v>
      </c>
      <c r="F237" s="47">
        <f t="shared" si="52"/>
        <v>1</v>
      </c>
      <c r="G237" s="47">
        <f t="shared" si="52"/>
        <v>5</v>
      </c>
      <c r="H237" s="48">
        <f>SUM(D237,G237)</f>
        <v>36</v>
      </c>
    </row>
    <row r="238" spans="1:8" ht="12.75" customHeight="1">
      <c r="A238" s="37" t="s">
        <v>128</v>
      </c>
      <c r="B238" s="50">
        <v>16</v>
      </c>
      <c r="C238" s="50">
        <v>15</v>
      </c>
      <c r="D238" s="49">
        <v>31</v>
      </c>
      <c r="E238" s="50">
        <v>4</v>
      </c>
      <c r="F238" s="50">
        <v>1</v>
      </c>
      <c r="G238" s="49">
        <v>5</v>
      </c>
      <c r="H238" s="51">
        <f>SUM(D238,G238)</f>
        <v>36</v>
      </c>
    </row>
    <row r="239" spans="1:8" ht="12.75" customHeight="1">
      <c r="A239" s="37"/>
      <c r="B239" s="50"/>
      <c r="C239" s="50"/>
      <c r="D239" s="49"/>
      <c r="E239" s="50"/>
      <c r="F239" s="50"/>
      <c r="G239" s="49"/>
      <c r="H239" s="51"/>
    </row>
    <row r="240" spans="1:8" ht="12.75" customHeight="1">
      <c r="A240" s="40" t="s">
        <v>224</v>
      </c>
      <c r="B240" s="63">
        <f aca="true" t="shared" si="53" ref="B240:G241">+B241</f>
        <v>3</v>
      </c>
      <c r="C240" s="63">
        <f t="shared" si="53"/>
        <v>21</v>
      </c>
      <c r="D240" s="63">
        <f t="shared" si="53"/>
        <v>24</v>
      </c>
      <c r="E240" s="63">
        <f t="shared" si="53"/>
        <v>1</v>
      </c>
      <c r="F240" s="63">
        <f t="shared" si="53"/>
        <v>22</v>
      </c>
      <c r="G240" s="63">
        <f t="shared" si="53"/>
        <v>23</v>
      </c>
      <c r="H240" s="48">
        <f>SUM(D240,G240)</f>
        <v>47</v>
      </c>
    </row>
    <row r="241" spans="1:8" ht="12.75" customHeight="1">
      <c r="A241" s="36" t="s">
        <v>195</v>
      </c>
      <c r="B241" s="63">
        <f t="shared" si="53"/>
        <v>3</v>
      </c>
      <c r="C241" s="63">
        <f t="shared" si="53"/>
        <v>21</v>
      </c>
      <c r="D241" s="63">
        <f t="shared" si="53"/>
        <v>24</v>
      </c>
      <c r="E241" s="63">
        <f t="shared" si="53"/>
        <v>1</v>
      </c>
      <c r="F241" s="63">
        <f t="shared" si="53"/>
        <v>22</v>
      </c>
      <c r="G241" s="63">
        <f t="shared" si="53"/>
        <v>23</v>
      </c>
      <c r="H241" s="48">
        <f>SUM(D241,G241)</f>
        <v>47</v>
      </c>
    </row>
    <row r="242" spans="1:8" ht="12.75" customHeight="1">
      <c r="A242" s="35" t="s">
        <v>199</v>
      </c>
      <c r="B242" s="50">
        <v>3</v>
      </c>
      <c r="C242" s="50">
        <v>21</v>
      </c>
      <c r="D242" s="49">
        <v>24</v>
      </c>
      <c r="E242" s="50">
        <v>1</v>
      </c>
      <c r="F242" s="50">
        <v>22</v>
      </c>
      <c r="G242" s="49">
        <v>23</v>
      </c>
      <c r="H242" s="51">
        <f>SUM(D242,G242)</f>
        <v>47</v>
      </c>
    </row>
    <row r="243" spans="2:8" ht="12.75" customHeight="1">
      <c r="B243" s="67"/>
      <c r="C243" s="67"/>
      <c r="D243" s="67"/>
      <c r="E243" s="67"/>
      <c r="F243" s="67"/>
      <c r="G243" s="67"/>
      <c r="H243" s="68"/>
    </row>
    <row r="244" spans="1:8" s="9" customFormat="1" ht="9" customHeight="1">
      <c r="A244" s="8"/>
      <c r="B244" s="69"/>
      <c r="C244" s="69"/>
      <c r="D244" s="69"/>
      <c r="E244" s="69"/>
      <c r="F244" s="69"/>
      <c r="G244" s="69"/>
      <c r="H244" s="70"/>
    </row>
    <row r="245" spans="1:8" s="6" customFormat="1" ht="12.75" customHeight="1">
      <c r="A245" s="11" t="s">
        <v>5</v>
      </c>
      <c r="B245" s="71">
        <f aca="true" t="shared" si="54" ref="B245:H245">SUM(B10,B16,B20,B24,B32,B57,B69,B80,B165,B171,B176,B180,B190,B194,B198,B203,B214,B230,B236,B240)</f>
        <v>1988</v>
      </c>
      <c r="C245" s="71">
        <f t="shared" si="54"/>
        <v>2308</v>
      </c>
      <c r="D245" s="71">
        <f t="shared" si="54"/>
        <v>4296</v>
      </c>
      <c r="E245" s="71">
        <f t="shared" si="54"/>
        <v>3315</v>
      </c>
      <c r="F245" s="71">
        <f t="shared" si="54"/>
        <v>3438</v>
      </c>
      <c r="G245" s="71">
        <f t="shared" si="54"/>
        <v>6753</v>
      </c>
      <c r="H245" s="72">
        <f t="shared" si="54"/>
        <v>11049</v>
      </c>
    </row>
    <row r="246" spans="1:8" ht="9" customHeight="1">
      <c r="A246" s="5"/>
      <c r="B246" s="5"/>
      <c r="C246" s="5"/>
      <c r="D246" s="5"/>
      <c r="E246" s="5"/>
      <c r="F246" s="5"/>
      <c r="G246" s="5"/>
      <c r="H246" s="43"/>
    </row>
    <row r="247" ht="12" customHeight="1"/>
    <row r="248" ht="12.75">
      <c r="A248" s="12" t="s">
        <v>28</v>
      </c>
    </row>
    <row r="249" ht="12.75">
      <c r="A249" s="12" t="s">
        <v>31</v>
      </c>
    </row>
    <row r="250" ht="12.75">
      <c r="H250" s="3"/>
    </row>
    <row r="251" ht="12" customHeight="1">
      <c r="A251" s="4" t="s">
        <v>6</v>
      </c>
    </row>
  </sheetData>
  <sheetProtection/>
  <mergeCells count="6">
    <mergeCell ref="H6:H7"/>
    <mergeCell ref="B6:D6"/>
    <mergeCell ref="E6:G6"/>
    <mergeCell ref="A1:H1"/>
    <mergeCell ref="A2:H2"/>
    <mergeCell ref="A3:H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  <ignoredErrors>
    <ignoredError sqref="B25:G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DGPL-UNAM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Maquina_5</dc:creator>
  <cp:keywords/>
  <dc:description/>
  <cp:lastModifiedBy>Ana</cp:lastModifiedBy>
  <cp:lastPrinted>2011-05-13T18:28:29Z</cp:lastPrinted>
  <dcterms:created xsi:type="dcterms:W3CDTF">2008-04-30T19:34:38Z</dcterms:created>
  <dcterms:modified xsi:type="dcterms:W3CDTF">2011-06-06T19:07:13Z</dcterms:modified>
  <cp:category/>
  <cp:version/>
  <cp:contentType/>
  <cp:contentStatus/>
</cp:coreProperties>
</file>