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xámenes" sheetId="1" r:id="rId1"/>
  </sheets>
  <externalReferences>
    <externalReference r:id="rId4"/>
  </externalReferences>
  <definedNames>
    <definedName name="DATABASE" localSheetId="0">'exámenes'!$A$6:$D$161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<sst xmlns="http://schemas.openxmlformats.org/spreadsheetml/2006/main" count="145" uniqueCount="136">
  <si>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</si>
  <si>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</si>
  <si>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</si>
  <si>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</si>
  <si>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</si>
  <si>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</si>
  <si>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</si>
  <si>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</si>
  <si>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</si>
  <si>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</si>
  <si>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</si>
  <si>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</si>
  <si>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</si>
  <si>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</si>
  <si>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</si>
  <si>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</si>
  <si>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</si>
  <si>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</si>
  <si>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</si>
  <si>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</si>
  <si>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</si>
  <si>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</si>
  <si>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</si>
  <si>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</si>
  <si>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</si>
  <si>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</si>
  <si>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 y Doctorado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</si>
  <si>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</si>
  <si>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</si>
  <si>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</si>
  <si>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</si>
  <si>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</si>
  <si>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</si>
  <si>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</si>
  <si>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</si>
  <si>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</si>
  <si>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</si>
  <si>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</si>
  <si>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</si>
  <si>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</si>
  <si>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</si>
  <si>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</si>
  <si>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</si>
  <si>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</si>
  <si>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</si>
  <si>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</si>
  <si>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Artes Visuales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</si>
  <si>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</si>
  <si>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</si>
  <si>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</si>
  <si>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</si>
  <si>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</si>
  <si>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</si>
  <si>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</si>
  <si>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</si>
  <si>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</si>
  <si>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</si>
  <si>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</si>
  <si>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</si>
  <si>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</si>
  <si>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</si>
  <si>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</si>
  <si>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</si>
  <si>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México-Estados Unidos</t>
  </si>
  <si>
    <t>Maestría en Estudios Políticos y Sociales</t>
  </si>
  <si>
    <t>Maestría en Estudios en Relaciones Internacionales</t>
  </si>
  <si>
    <t>Maestría en Comunicación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</si>
  <si>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</si>
  <si>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</si>
  <si>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</si>
  <si>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</si>
  <si>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</si>
  <si>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</si>
  <si>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</si>
  <si>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</si>
  <si>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</si>
  <si>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</si>
  <si>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</si>
  <si>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</si>
  <si>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</si>
  <si>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</si>
  <si>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</si>
  <si>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</si>
  <si>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</si>
  <si>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</si>
  <si>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</si>
  <si>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</si>
  <si>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</si>
  <si>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</si>
  <si>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</si>
  <si>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Odontológicas</t>
  </si>
  <si>
    <t>Doctorado en Ciencias Médicas</t>
  </si>
  <si>
    <t>Doctorado en Ciencias de la Salud</t>
  </si>
  <si>
    <t>Maestría en Ciencias Odontológicas</t>
  </si>
  <si>
    <t>Maestría en Ciencias Médicas</t>
  </si>
  <si>
    <t>Maestría en Ciencias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</si>
  <si>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</si>
  <si>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</si>
  <si>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</si>
  <si>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</si>
  <si>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</si>
  <si>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</si>
  <si>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</si>
  <si>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</si>
  <si>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</si>
  <si>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</si>
  <si>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</si>
  <si>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CIENCIAS QUÍMICAS, BIOLÓGICAS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</si>
  <si>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</si>
  <si>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</si>
  <si>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</si>
  <si>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</si>
  <si>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</si>
  <si>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</si>
  <si>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</si>
  <si>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</si>
  <si>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</si>
  <si>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Ciencias e Ingeniería de Materiales</t>
  </si>
  <si>
    <t>Doctorado en Cienci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</si>
  <si>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</si>
  <si>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</si>
  <si>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</si>
  <si>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</si>
  <si>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</si>
  <si>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</si>
  <si>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</si>
  <si>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</si>
  <si>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Doctorado en Ciencias (Astronomía)</t>
  </si>
  <si>
    <t>Maestría en Ciencias (Astronomía)</t>
  </si>
  <si>
    <t>Maestría y Doctorado en Ciencias (Astronomía)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</si>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</sst>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52" applyNumberFormat="1" applyFont="1">
      <alignment/>
      <protection/>
    </xf>
    <xf numFmtId="3" fontId="0" fillId="0" borderId="0" xfId="52" applyNumberFormat="1" applyFont="1" applyFill="1">
      <alignment/>
      <protection/>
    </xf>
    <xf numFmtId="3" fontId="3" fillId="0" borderId="0" xfId="52" applyNumberFormat="1" applyFont="1">
      <alignment/>
      <protection/>
    </xf>
    <xf numFmtId="3" fontId="0" fillId="0" borderId="10" xfId="52" applyNumberFormat="1" applyFont="1" applyBorder="1">
      <alignment/>
      <protection/>
    </xf>
    <xf numFmtId="3" fontId="0" fillId="0" borderId="10" xfId="52" applyNumberFormat="1" applyFont="1" applyFill="1" applyBorder="1">
      <alignment/>
      <protection/>
    </xf>
    <xf numFmtId="3" fontId="4" fillId="0" borderId="0" xfId="52" applyNumberFormat="1" applyFont="1" applyFill="1" applyAlignment="1">
      <alignment/>
      <protection/>
    </xf>
    <xf numFmtId="3" fontId="4" fillId="0" borderId="0" xfId="52" applyNumberFormat="1" applyFont="1">
      <alignment/>
      <protection/>
    </xf>
    <xf numFmtId="3" fontId="0" fillId="0" borderId="0" xfId="52" applyNumberFormat="1" applyFont="1" applyAlignment="1">
      <alignment/>
      <protection/>
    </xf>
    <xf numFmtId="3" fontId="0" fillId="0" borderId="0" xfId="52" applyNumberFormat="1" applyFont="1" applyFill="1" applyAlignment="1">
      <alignment/>
      <protection/>
    </xf>
    <xf numFmtId="3" fontId="0" fillId="0" borderId="10" xfId="52" applyNumberFormat="1" applyFont="1" applyBorder="1" applyAlignment="1">
      <alignment/>
      <protection/>
    </xf>
    <xf numFmtId="3" fontId="0" fillId="0" borderId="10" xfId="52" applyNumberFormat="1" applyFont="1" applyFill="1" applyBorder="1" applyAlignment="1">
      <alignment/>
      <protection/>
    </xf>
    <xf numFmtId="0" fontId="0" fillId="0" borderId="0" xfId="52" applyFont="1">
      <alignment/>
      <protection/>
    </xf>
    <xf numFmtId="3" fontId="4" fillId="0" borderId="0" xfId="52" applyNumberFormat="1" applyFont="1" applyFill="1" applyBorder="1" applyAlignment="1">
      <alignment/>
      <protection/>
    </xf>
    <xf numFmtId="3" fontId="4" fillId="0" borderId="0" xfId="52" applyNumberFormat="1" applyFont="1" applyBorder="1">
      <alignment/>
      <protection/>
    </xf>
    <xf numFmtId="3" fontId="0" fillId="0" borderId="11" xfId="52" applyNumberFormat="1" applyFont="1" applyBorder="1" applyAlignment="1">
      <alignment horizontal="right" indent="1"/>
      <protection/>
    </xf>
    <xf numFmtId="3" fontId="0" fillId="0" borderId="11" xfId="52" applyNumberFormat="1" applyFont="1" applyFill="1" applyBorder="1" applyAlignment="1">
      <alignment horizontal="right" indent="1"/>
      <protection/>
    </xf>
    <xf numFmtId="3" fontId="0" fillId="0" borderId="11" xfId="52" applyNumberFormat="1" applyFont="1" applyBorder="1">
      <alignment/>
      <protection/>
    </xf>
    <xf numFmtId="1" fontId="5" fillId="0" borderId="0" xfId="53" applyNumberFormat="1" applyFont="1" applyFill="1" applyAlignment="1">
      <alignment horizontal="right" indent="1"/>
      <protection/>
    </xf>
    <xf numFmtId="1" fontId="0" fillId="0" borderId="0" xfId="52" applyNumberFormat="1" applyFont="1">
      <alignment/>
      <protection/>
    </xf>
    <xf numFmtId="3" fontId="0" fillId="0" borderId="0" xfId="52" applyNumberFormat="1" applyFont="1" applyAlignment="1">
      <alignment horizontal="left" indent="1"/>
      <protection/>
    </xf>
    <xf numFmtId="3" fontId="0" fillId="0" borderId="0" xfId="51" applyNumberFormat="1" applyFont="1" applyFill="1" applyAlignment="1" quotePrefix="1">
      <alignment horizontal="right" indent="1"/>
      <protection/>
    </xf>
    <xf numFmtId="0" fontId="0" fillId="0" borderId="0" xfId="51" applyNumberFormat="1" applyFont="1" applyAlignment="1">
      <alignment horizontal="left"/>
      <protection/>
    </xf>
    <xf numFmtId="3" fontId="0" fillId="0" borderId="0" xfId="51" applyNumberFormat="1" applyFont="1" applyAlignment="1" quotePrefix="1">
      <alignment/>
      <protection/>
    </xf>
    <xf numFmtId="3" fontId="0" fillId="0" borderId="0" xfId="51" applyNumberFormat="1" applyFont="1" applyFill="1" applyAlignment="1" quotePrefix="1">
      <alignment/>
      <protection/>
    </xf>
    <xf numFmtId="0" fontId="0" fillId="0" borderId="0" xfId="51" applyNumberFormat="1" applyFont="1" applyAlignment="1">
      <alignment horizontal="left" indent="2"/>
      <protection/>
    </xf>
    <xf numFmtId="3" fontId="4" fillId="0" borderId="0" xfId="0" applyNumberFormat="1" applyFont="1" applyFill="1" applyAlignment="1" quotePrefix="1">
      <alignment/>
    </xf>
    <xf numFmtId="0" fontId="4" fillId="0" borderId="0" xfId="51" applyNumberFormat="1" applyFont="1" applyAlignment="1">
      <alignment horizontal="left" indent="1"/>
      <protection/>
    </xf>
    <xf numFmtId="0" fontId="0" fillId="0" borderId="0" xfId="0" applyNumberFormat="1" applyAlignment="1" quotePrefix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51" applyNumberFormat="1" applyFont="1" applyAlignment="1" quotePrefix="1">
      <alignment horizontal="left" indent="2"/>
      <protection/>
    </xf>
    <xf numFmtId="3" fontId="4" fillId="0" borderId="0" xfId="51" applyNumberFormat="1" applyFont="1" applyFill="1" applyAlignment="1" quotePrefix="1">
      <alignment/>
      <protection/>
    </xf>
    <xf numFmtId="0" fontId="4" fillId="0" borderId="0" xfId="51" applyNumberFormat="1" applyFont="1" applyAlignment="1" quotePrefix="1">
      <alignment horizontal="left" indent="1"/>
      <protection/>
    </xf>
    <xf numFmtId="0" fontId="0" fillId="0" borderId="0" xfId="0" applyNumberFormat="1" applyFont="1" applyFill="1" applyAlignment="1" quotePrefix="1">
      <alignment/>
    </xf>
    <xf numFmtId="3" fontId="4" fillId="0" borderId="0" xfId="51" applyNumberFormat="1" applyFont="1" applyAlignment="1" quotePrefix="1">
      <alignment/>
      <protection/>
    </xf>
    <xf numFmtId="0" fontId="4" fillId="0" borderId="0" xfId="51" applyNumberFormat="1" applyFont="1" applyFill="1" applyAlignment="1">
      <alignment horizontal="left" indent="1"/>
      <protection/>
    </xf>
    <xf numFmtId="0" fontId="4" fillId="0" borderId="0" xfId="0" applyNumberFormat="1" applyFont="1" applyFill="1" applyAlignment="1" quotePrefix="1">
      <alignment/>
    </xf>
    <xf numFmtId="1" fontId="0" fillId="0" borderId="0" xfId="0" applyNumberFormat="1" applyFont="1" applyFill="1" applyAlignment="1">
      <alignment/>
    </xf>
    <xf numFmtId="3" fontId="0" fillId="0" borderId="0" xfId="51" applyNumberFormat="1" applyFont="1" applyFill="1" quotePrefix="1">
      <alignment/>
      <protection/>
    </xf>
    <xf numFmtId="0" fontId="0" fillId="0" borderId="0" xfId="51" applyNumberFormat="1" applyFont="1" applyFill="1" applyAlignment="1" quotePrefix="1">
      <alignment horizontal="left" indent="2"/>
      <protection/>
    </xf>
    <xf numFmtId="3" fontId="4" fillId="0" borderId="0" xfId="51" applyNumberFormat="1" applyFont="1" applyBorder="1" applyAlignment="1" quotePrefix="1">
      <alignment/>
      <protection/>
    </xf>
    <xf numFmtId="3" fontId="4" fillId="0" borderId="0" xfId="51" applyNumberFormat="1" applyFont="1" applyFill="1" applyBorder="1" applyAlignment="1" quotePrefix="1">
      <alignment/>
      <protection/>
    </xf>
    <xf numFmtId="0" fontId="4" fillId="0" borderId="0" xfId="51" applyNumberFormat="1" applyFont="1" applyFill="1" applyBorder="1" applyAlignment="1">
      <alignment horizontal="left" indent="1"/>
      <protection/>
    </xf>
    <xf numFmtId="1" fontId="0" fillId="0" borderId="0" xfId="0" applyNumberFormat="1" applyFont="1" applyFill="1" applyBorder="1" applyAlignment="1">
      <alignment/>
    </xf>
    <xf numFmtId="0" fontId="0" fillId="0" borderId="0" xfId="51" applyNumberFormat="1" applyFont="1" applyBorder="1" applyAlignment="1" quotePrefix="1">
      <alignment horizontal="left" indent="2"/>
      <protection/>
    </xf>
    <xf numFmtId="0" fontId="4" fillId="0" borderId="0" xfId="51" applyNumberFormat="1" applyFont="1" applyFill="1" applyAlignment="1" quotePrefix="1">
      <alignment horizontal="left" indent="1"/>
      <protection/>
    </xf>
    <xf numFmtId="1" fontId="4" fillId="0" borderId="0" xfId="52" applyNumberFormat="1" applyFont="1">
      <alignment/>
      <protection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Alignment="1" quotePrefix="1">
      <alignment/>
    </xf>
    <xf numFmtId="3" fontId="4" fillId="0" borderId="0" xfId="52" applyNumberFormat="1" applyFont="1" applyAlignment="1">
      <alignment horizontal="left" indent="1"/>
      <protection/>
    </xf>
    <xf numFmtId="3" fontId="4" fillId="0" borderId="0" xfId="52" applyNumberFormat="1" applyFont="1" applyFill="1" applyAlignment="1">
      <alignment horizontal="left" indent="1"/>
      <protection/>
    </xf>
    <xf numFmtId="3" fontId="0" fillId="0" borderId="0" xfId="52" applyNumberFormat="1" applyFont="1" applyAlignment="1">
      <alignment horizontal="left" indent="2"/>
      <protection/>
    </xf>
    <xf numFmtId="0" fontId="5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/>
      <protection/>
    </xf>
    <xf numFmtId="1" fontId="0" fillId="0" borderId="0" xfId="0" applyNumberFormat="1" applyFont="1" applyFill="1" applyAlignment="1" quotePrefix="1">
      <alignment/>
    </xf>
    <xf numFmtId="3" fontId="0" fillId="0" borderId="0" xfId="52" applyNumberFormat="1" applyFont="1" quotePrefix="1">
      <alignment/>
      <protection/>
    </xf>
    <xf numFmtId="0" fontId="0" fillId="0" borderId="0" xfId="53" applyFont="1" applyFill="1" applyAlignment="1">
      <alignment/>
      <protection/>
    </xf>
    <xf numFmtId="3" fontId="4" fillId="0" borderId="0" xfId="0" applyNumberFormat="1" applyFont="1" applyFill="1" applyAlignment="1">
      <alignment/>
    </xf>
    <xf numFmtId="1" fontId="4" fillId="0" borderId="0" xfId="52" applyNumberFormat="1" applyFont="1" applyAlignment="1">
      <alignment horizontal="left" inden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Alignment="1">
      <alignment horizontal="left" indent="2"/>
    </xf>
    <xf numFmtId="3" fontId="0" fillId="0" borderId="0" xfId="52" applyNumberFormat="1" applyFont="1" applyFill="1" applyAlignment="1">
      <alignment horizontal="left" indent="2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" fontId="3" fillId="0" borderId="0" xfId="0" applyNumberFormat="1" applyFont="1" applyFill="1" applyAlignment="1" quotePrefix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aestria Doctorado por Programa" xfId="51"/>
    <cellStyle name="Normal_POBESC_3" xfId="52"/>
    <cellStyle name="Normal_Programas Maestria y Doctora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6.140625" style="2" customWidth="1"/>
    <col min="2" max="3" width="9.28125" style="3" customWidth="1"/>
    <col min="4" max="4" width="9.28125" style="2" customWidth="1"/>
    <col min="5" max="16384" width="11.421875" style="1" customWidth="1"/>
  </cols>
  <sheetData>
    <row r="1" spans="1:4" ht="12.75" customHeight="1">
      <c r="A1" s="87" t="s">
        <v>135</v>
      </c>
      <c r="B1" s="87"/>
      <c r="C1" s="87"/>
      <c r="D1" s="87"/>
    </row>
    <row r="2" spans="1:4" ht="12.75" customHeight="1">
      <c r="A2" s="86">
        <v>2010</v>
      </c>
      <c r="B2" s="84"/>
      <c r="C2" s="84"/>
      <c r="D2" s="83"/>
    </row>
    <row r="3" spans="1:4" ht="12.75" customHeight="1">
      <c r="A3" s="85"/>
      <c r="B3" s="84"/>
      <c r="C3" s="84"/>
      <c r="D3" s="83"/>
    </row>
    <row r="4" spans="1:4" ht="9" customHeight="1">
      <c r="A4" s="82"/>
      <c r="B4" s="81"/>
      <c r="C4" s="81"/>
      <c r="D4" s="80"/>
    </row>
    <row r="5" spans="1:4" s="75" customFormat="1" ht="12" customHeight="1">
      <c r="A5" s="79" t="s">
        <v>134</v>
      </c>
      <c r="B5" s="78" t="s">
        <v>133</v>
      </c>
      <c r="C5" s="77" t="s">
        <v>132</v>
      </c>
      <c r="D5" s="76" t="s">
        <v>131</v>
      </c>
    </row>
    <row r="6" spans="1:4" ht="9" customHeight="1">
      <c r="A6" s="74"/>
      <c r="B6" s="73"/>
      <c r="C6" s="73"/>
      <c r="D6" s="72"/>
    </row>
    <row r="7" spans="1:4" ht="12.75" customHeight="1">
      <c r="A7" s="71"/>
      <c r="B7" s="70"/>
      <c r="C7" s="70"/>
      <c r="D7" s="69"/>
    </row>
    <row r="8" spans="1:4" s="4" customFormat="1" ht="12.75" customHeight="1">
      <c r="A8" s="10" t="s">
        <v>130</v>
      </c>
      <c r="B8" s="9">
        <f>SUM(B9,B12,B15,B18,B21,B24,B27)</f>
        <v>467</v>
      </c>
      <c r="C8" s="9">
        <f>SUM(C9,C12,C15,C18,C21,C24,C27)</f>
        <v>175</v>
      </c>
      <c r="D8" s="9">
        <f>SUM(D9,D12,D15,D18,D21,D24,D27)</f>
        <v>642</v>
      </c>
    </row>
    <row r="9" spans="1:4" s="4" customFormat="1" ht="12.75" customHeight="1">
      <c r="A9" s="54" t="s">
        <v>129</v>
      </c>
      <c r="B9" s="9">
        <f>SUM(B10:B11)</f>
        <v>11</v>
      </c>
      <c r="C9" s="9">
        <f>SUM(C10:C11)</f>
        <v>10</v>
      </c>
      <c r="D9" s="9">
        <f>SUM(D10:D11)</f>
        <v>21</v>
      </c>
    </row>
    <row r="10" spans="1:4" s="4" customFormat="1" ht="12.75" customHeight="1">
      <c r="A10" s="68" t="s">
        <v>128</v>
      </c>
      <c r="B10" s="12">
        <v>10</v>
      </c>
      <c r="C10" s="12">
        <v>4</v>
      </c>
      <c r="D10" s="11">
        <f>SUM(B10:C10)</f>
        <v>14</v>
      </c>
    </row>
    <row r="11" spans="1:4" s="4" customFormat="1" ht="12.75" customHeight="1">
      <c r="A11" s="68" t="s">
        <v>127</v>
      </c>
      <c r="B11" s="12">
        <v>1</v>
      </c>
      <c r="C11" s="12">
        <v>6</v>
      </c>
      <c r="D11" s="11">
        <f>SUM(B11:C11)</f>
        <v>7</v>
      </c>
    </row>
    <row r="12" spans="1:4" s="4" customFormat="1" ht="12.75" customHeight="1">
      <c r="A12" s="54" t="s">
        <v>126</v>
      </c>
      <c r="B12" s="9">
        <f>SUM(B13:B14)</f>
        <v>45</v>
      </c>
      <c r="C12" s="9">
        <f>SUM(C13:C14)</f>
        <v>9</v>
      </c>
      <c r="D12" s="9">
        <f>SUM(D13:D14)</f>
        <v>54</v>
      </c>
    </row>
    <row r="13" spans="1:6" s="4" customFormat="1" ht="12.75" customHeight="1">
      <c r="A13" s="34" t="s">
        <v>125</v>
      </c>
      <c r="B13" s="41">
        <v>34</v>
      </c>
      <c r="C13" s="41">
        <v>8</v>
      </c>
      <c r="D13" s="11">
        <f>SUM(B13:C13)</f>
        <v>42</v>
      </c>
      <c r="E13" s="3"/>
      <c r="F13" s="3"/>
    </row>
    <row r="14" spans="1:4" s="4" customFormat="1" ht="12.75" customHeight="1">
      <c r="A14" s="34" t="s">
        <v>124</v>
      </c>
      <c r="B14" s="41">
        <v>11</v>
      </c>
      <c r="C14" s="41">
        <v>1</v>
      </c>
      <c r="D14" s="11">
        <f>SUM(B14:C14)</f>
        <v>12</v>
      </c>
    </row>
    <row r="15" spans="1:4" s="4" customFormat="1" ht="12.75" customHeight="1">
      <c r="A15" s="53" t="s">
        <v>123</v>
      </c>
      <c r="B15" s="35">
        <f>SUM(B16:B17)</f>
        <v>280</v>
      </c>
      <c r="C15" s="35">
        <f>SUM(C16:C17)</f>
        <v>92</v>
      </c>
      <c r="D15" s="35">
        <f>SUM(D16:D17)</f>
        <v>372</v>
      </c>
    </row>
    <row r="16" spans="1:7" s="4" customFormat="1" ht="12.75" customHeight="1">
      <c r="A16" s="28" t="s">
        <v>122</v>
      </c>
      <c r="B16" s="66">
        <v>230</v>
      </c>
      <c r="C16" s="66">
        <v>83</v>
      </c>
      <c r="D16" s="66">
        <f>SUM(B16:C16)</f>
        <v>313</v>
      </c>
      <c r="E16" s="64"/>
      <c r="F16" s="64"/>
      <c r="G16" s="64"/>
    </row>
    <row r="17" spans="1:4" s="4" customFormat="1" ht="12.75" customHeight="1">
      <c r="A17" s="67" t="s">
        <v>121</v>
      </c>
      <c r="B17" s="41">
        <v>50</v>
      </c>
      <c r="C17" s="41">
        <v>9</v>
      </c>
      <c r="D17" s="66">
        <f>SUM(B17:C17)</f>
        <v>59</v>
      </c>
    </row>
    <row r="18" spans="1:4" s="4" customFormat="1" ht="12.75" customHeight="1">
      <c r="A18" s="62" t="s">
        <v>120</v>
      </c>
      <c r="B18" s="65">
        <f>SUM(B19:B20)</f>
        <v>23</v>
      </c>
      <c r="C18" s="65">
        <f>SUM(C19:C20)</f>
        <v>6</v>
      </c>
      <c r="D18" s="9">
        <f>SUM(D19:D20)</f>
        <v>29</v>
      </c>
    </row>
    <row r="19" spans="1:6" s="4" customFormat="1" ht="12.75" customHeight="1">
      <c r="A19" s="34" t="s">
        <v>119</v>
      </c>
      <c r="B19" s="41">
        <v>19</v>
      </c>
      <c r="C19" s="41">
        <v>6</v>
      </c>
      <c r="D19" s="11">
        <f>SUM(B19:C19)</f>
        <v>25</v>
      </c>
      <c r="E19" s="3"/>
      <c r="F19" s="3"/>
    </row>
    <row r="20" spans="1:6" s="4" customFormat="1" ht="12.75" customHeight="1">
      <c r="A20" s="28" t="s">
        <v>118</v>
      </c>
      <c r="B20" s="41">
        <v>4</v>
      </c>
      <c r="C20" s="41">
        <v>0</v>
      </c>
      <c r="D20" s="11">
        <f>SUM(B20:C20)</f>
        <v>4</v>
      </c>
      <c r="E20" s="3"/>
      <c r="F20" s="3"/>
    </row>
    <row r="21" spans="1:4" s="4" customFormat="1" ht="12.75" customHeight="1">
      <c r="A21" s="53" t="s">
        <v>117</v>
      </c>
      <c r="B21" s="9">
        <f>SUM(B22:B23)</f>
        <v>33</v>
      </c>
      <c r="C21" s="9">
        <f>SUM(C22:C23)</f>
        <v>15</v>
      </c>
      <c r="D21" s="9">
        <f>SUM(D22:D23)</f>
        <v>48</v>
      </c>
    </row>
    <row r="22" spans="1:6" s="4" customFormat="1" ht="12.75" customHeight="1">
      <c r="A22" s="34" t="s">
        <v>116</v>
      </c>
      <c r="B22" s="63">
        <v>30</v>
      </c>
      <c r="C22" s="63">
        <v>11</v>
      </c>
      <c r="D22" s="11">
        <f>SUM(B22:C22)</f>
        <v>41</v>
      </c>
      <c r="E22" s="64"/>
      <c r="F22" s="64"/>
    </row>
    <row r="23" spans="1:4" s="4" customFormat="1" ht="12.75" customHeight="1">
      <c r="A23" s="34" t="s">
        <v>115</v>
      </c>
      <c r="B23" s="63">
        <v>3</v>
      </c>
      <c r="C23" s="63">
        <v>4</v>
      </c>
      <c r="D23" s="11">
        <f>SUM(B23:C23)</f>
        <v>7</v>
      </c>
    </row>
    <row r="24" spans="1:4" s="4" customFormat="1" ht="12.75" customHeight="1">
      <c r="A24" s="53" t="s">
        <v>114</v>
      </c>
      <c r="B24" s="35">
        <f>SUM(B25:B26)</f>
        <v>36</v>
      </c>
      <c r="C24" s="35">
        <f>SUM(C25:C26)</f>
        <v>28</v>
      </c>
      <c r="D24" s="35">
        <f>SUM(D25:D26)</f>
        <v>64</v>
      </c>
    </row>
    <row r="25" spans="1:6" s="4" customFormat="1" ht="12.75" customHeight="1">
      <c r="A25" s="34" t="s">
        <v>113</v>
      </c>
      <c r="B25" s="12">
        <v>27</v>
      </c>
      <c r="C25" s="12">
        <v>18</v>
      </c>
      <c r="D25" s="11">
        <f>SUM(B25:C25)</f>
        <v>45</v>
      </c>
      <c r="E25" s="5"/>
      <c r="F25" s="5"/>
    </row>
    <row r="26" spans="1:4" s="4" customFormat="1" ht="12.75" customHeight="1">
      <c r="A26" s="34" t="s">
        <v>112</v>
      </c>
      <c r="B26" s="41">
        <v>9</v>
      </c>
      <c r="C26" s="41">
        <v>10</v>
      </c>
      <c r="D26" s="11">
        <f>SUM(B26:C26)</f>
        <v>19</v>
      </c>
    </row>
    <row r="27" spans="1:4" s="4" customFormat="1" ht="12.75" customHeight="1">
      <c r="A27" s="62" t="s">
        <v>111</v>
      </c>
      <c r="B27" s="35">
        <f>SUM(B28:B30)</f>
        <v>39</v>
      </c>
      <c r="C27" s="35">
        <f>SUM(C28:C30)</f>
        <v>15</v>
      </c>
      <c r="D27" s="35">
        <f>SUM(D28:D30)</f>
        <v>54</v>
      </c>
    </row>
    <row r="28" spans="1:6" s="4" customFormat="1" ht="12.75" customHeight="1">
      <c r="A28" s="34" t="s">
        <v>110</v>
      </c>
      <c r="B28" s="41">
        <v>22</v>
      </c>
      <c r="C28" s="41">
        <v>6</v>
      </c>
      <c r="D28" s="11">
        <f>SUM(B28:C28)</f>
        <v>28</v>
      </c>
      <c r="E28" s="3"/>
      <c r="F28" s="3"/>
    </row>
    <row r="29" spans="1:6" s="4" customFormat="1" ht="12.75" customHeight="1">
      <c r="A29" s="34" t="s">
        <v>109</v>
      </c>
      <c r="B29" s="41">
        <v>8</v>
      </c>
      <c r="C29" s="41">
        <v>4</v>
      </c>
      <c r="D29" s="11">
        <f>SUM(B29:C29)</f>
        <v>12</v>
      </c>
      <c r="E29" s="3"/>
      <c r="F29" s="3"/>
    </row>
    <row r="30" spans="1:4" s="4" customFormat="1" ht="12.75">
      <c r="A30" s="34" t="s">
        <v>108</v>
      </c>
      <c r="B30" s="41">
        <v>9</v>
      </c>
      <c r="C30" s="41">
        <v>5</v>
      </c>
      <c r="D30" s="11">
        <f>SUM(B30:C30)</f>
        <v>14</v>
      </c>
    </row>
    <row r="31" spans="1:4" s="4" customFormat="1" ht="12.75">
      <c r="A31" s="30" t="s">
        <v>45</v>
      </c>
      <c r="B31" s="41">
        <v>2</v>
      </c>
      <c r="C31" s="41">
        <v>2</v>
      </c>
      <c r="D31" s="11">
        <f>SUM(B31:C31)</f>
        <v>4</v>
      </c>
    </row>
    <row r="32" spans="1:4" s="4" customFormat="1" ht="12.75" hidden="1">
      <c r="A32" s="25" t="s">
        <v>5</v>
      </c>
      <c r="B32" s="41">
        <f>SUM(B10,B13,B16,B19,B22,B25,B28:B29,B31)</f>
        <v>382</v>
      </c>
      <c r="C32" s="41">
        <f>SUM(C10,C13,C16,C19,C22,C25,C28:C29,C31)</f>
        <v>142</v>
      </c>
      <c r="D32" s="41">
        <f>SUM(D10,D13,D16,D19,D22,D25,D28:D29,D31)</f>
        <v>524</v>
      </c>
    </row>
    <row r="33" spans="1:4" s="4" customFormat="1" ht="12.75" hidden="1">
      <c r="A33" s="25" t="s">
        <v>4</v>
      </c>
      <c r="B33" s="41">
        <f>SUM(B11,B14,B17,B20,B23,B26,B30)</f>
        <v>87</v>
      </c>
      <c r="C33" s="41">
        <f>SUM(C11,C14,C17,C20,C23,C26,C30)</f>
        <v>35</v>
      </c>
      <c r="D33" s="41">
        <f>SUM(D11,D14,D17,D20,D23,D26,D30)</f>
        <v>122</v>
      </c>
    </row>
    <row r="34" spans="1:4" s="4" customFormat="1" ht="12.75">
      <c r="A34" s="34"/>
      <c r="B34" s="41">
        <f>SUM(B32:B33)</f>
        <v>469</v>
      </c>
      <c r="C34" s="41">
        <f>SUM(C32:C33)</f>
        <v>177</v>
      </c>
      <c r="D34" s="41">
        <f>SUM(D32:D33)</f>
        <v>646</v>
      </c>
    </row>
    <row r="35" spans="2:4" ht="12.75">
      <c r="B35" s="41"/>
      <c r="C35" s="41"/>
      <c r="D35" s="41"/>
    </row>
    <row r="36" spans="1:4" s="4" customFormat="1" ht="12.75" customHeight="1">
      <c r="A36" s="50" t="s">
        <v>107</v>
      </c>
      <c r="B36" s="61">
        <f>SUM(B37,B38,B39,B40,B43,B47,B54,B57,B60,B63)</f>
        <v>385</v>
      </c>
      <c r="C36" s="61">
        <f>SUM(C37,C38,C39,C40,C43,C47,C54,C57,C60,C63)</f>
        <v>479</v>
      </c>
      <c r="D36" s="61">
        <f>SUM(D37,D38,D39,D40,D43,D47,D54,D57,D60,D63)</f>
        <v>864</v>
      </c>
    </row>
    <row r="37" spans="1:4" s="4" customFormat="1" ht="12.75" customHeight="1">
      <c r="A37" s="54" t="s">
        <v>106</v>
      </c>
      <c r="B37" s="9">
        <v>9</v>
      </c>
      <c r="C37" s="9">
        <v>13</v>
      </c>
      <c r="D37" s="40">
        <f>SUM(B37:C37)</f>
        <v>22</v>
      </c>
    </row>
    <row r="38" spans="1:4" s="4" customFormat="1" ht="12.75" customHeight="1">
      <c r="A38" s="53" t="s">
        <v>105</v>
      </c>
      <c r="B38" s="40">
        <v>0</v>
      </c>
      <c r="C38" s="40">
        <v>9</v>
      </c>
      <c r="D38" s="40">
        <f>SUM(B38:C38)</f>
        <v>9</v>
      </c>
    </row>
    <row r="39" spans="1:4" s="4" customFormat="1" ht="12.75" customHeight="1">
      <c r="A39" s="53" t="s">
        <v>104</v>
      </c>
      <c r="B39" s="35">
        <v>28</v>
      </c>
      <c r="C39" s="35">
        <v>38</v>
      </c>
      <c r="D39" s="40">
        <f>SUM(B39:C39)</f>
        <v>66</v>
      </c>
    </row>
    <row r="40" spans="1:4" s="10" customFormat="1" ht="12.75" customHeight="1">
      <c r="A40" s="53" t="s">
        <v>103</v>
      </c>
      <c r="B40" s="61">
        <f>SUM(B41:B42)</f>
        <v>54</v>
      </c>
      <c r="C40" s="61">
        <f>SUM(C41:C42)</f>
        <v>57</v>
      </c>
      <c r="D40" s="61">
        <f>SUM(D41:D42)</f>
        <v>111</v>
      </c>
    </row>
    <row r="41" spans="1:6" s="4" customFormat="1" ht="12.75" customHeight="1">
      <c r="A41" s="34" t="s">
        <v>102</v>
      </c>
      <c r="B41" s="60">
        <v>33</v>
      </c>
      <c r="C41" s="57">
        <v>43</v>
      </c>
      <c r="D41" s="11">
        <f>SUM(B41:C41)</f>
        <v>76</v>
      </c>
      <c r="E41" s="56"/>
      <c r="F41" s="56"/>
    </row>
    <row r="42" spans="1:4" s="4" customFormat="1" ht="12.75" customHeight="1">
      <c r="A42" s="34" t="s">
        <v>101</v>
      </c>
      <c r="B42" s="41">
        <v>21</v>
      </c>
      <c r="C42" s="41">
        <v>14</v>
      </c>
      <c r="D42" s="11">
        <f>SUM(B42:C42)</f>
        <v>35</v>
      </c>
    </row>
    <row r="43" spans="1:4" s="4" customFormat="1" ht="12.75" customHeight="1">
      <c r="A43" s="53" t="s">
        <v>100</v>
      </c>
      <c r="B43" s="35">
        <f>SUM(B44:B46)</f>
        <v>58</v>
      </c>
      <c r="C43" s="35">
        <f>SUM(C44:C46)</f>
        <v>51</v>
      </c>
      <c r="D43" s="38">
        <f>SUM(D44:D46)</f>
        <v>109</v>
      </c>
    </row>
    <row r="44" spans="1:6" s="4" customFormat="1" ht="12.75" customHeight="1">
      <c r="A44" s="34" t="s">
        <v>99</v>
      </c>
      <c r="B44" s="60">
        <v>38</v>
      </c>
      <c r="C44" s="57">
        <v>41</v>
      </c>
      <c r="D44" s="11">
        <f>SUM(B44:C44)</f>
        <v>79</v>
      </c>
      <c r="E44" s="56"/>
      <c r="F44" s="56"/>
    </row>
    <row r="45" spans="1:6" s="4" customFormat="1" ht="12.75" customHeight="1">
      <c r="A45" s="34" t="s">
        <v>98</v>
      </c>
      <c r="B45" s="60">
        <v>17</v>
      </c>
      <c r="C45" s="57">
        <v>7</v>
      </c>
      <c r="D45" s="11">
        <f>SUM(B45:C45)</f>
        <v>24</v>
      </c>
      <c r="E45" s="56"/>
      <c r="F45" s="56"/>
    </row>
    <row r="46" spans="1:4" s="4" customFormat="1" ht="12.75" customHeight="1">
      <c r="A46" s="34" t="s">
        <v>97</v>
      </c>
      <c r="B46" s="41">
        <v>3</v>
      </c>
      <c r="C46" s="41">
        <v>3</v>
      </c>
      <c r="D46" s="11">
        <f>SUM(B46:C46)</f>
        <v>6</v>
      </c>
    </row>
    <row r="47" spans="1:4" s="4" customFormat="1" ht="12.75" customHeight="1">
      <c r="A47" s="53" t="s">
        <v>96</v>
      </c>
      <c r="B47" s="35">
        <f>SUM(B48:B53)</f>
        <v>31</v>
      </c>
      <c r="C47" s="35">
        <f>SUM(C48:C53)</f>
        <v>36</v>
      </c>
      <c r="D47" s="35">
        <f>SUM(D48:D53)</f>
        <v>67</v>
      </c>
    </row>
    <row r="48" spans="1:6" s="4" customFormat="1" ht="12.75" customHeight="1">
      <c r="A48" s="34" t="s">
        <v>95</v>
      </c>
      <c r="B48" s="60">
        <v>6</v>
      </c>
      <c r="C48" s="57">
        <v>7</v>
      </c>
      <c r="D48" s="11">
        <f aca="true" t="shared" si="0" ref="D48:D53">SUM(B48:C48)</f>
        <v>13</v>
      </c>
      <c r="E48" s="56"/>
      <c r="F48" s="56"/>
    </row>
    <row r="49" spans="1:6" s="4" customFormat="1" ht="12.75" customHeight="1">
      <c r="A49" s="34" t="s">
        <v>94</v>
      </c>
      <c r="B49" s="60">
        <v>18</v>
      </c>
      <c r="C49" s="57">
        <v>12</v>
      </c>
      <c r="D49" s="11">
        <f t="shared" si="0"/>
        <v>30</v>
      </c>
      <c r="E49" s="56"/>
      <c r="F49" s="56"/>
    </row>
    <row r="50" spans="1:6" s="4" customFormat="1" ht="12.75" customHeight="1">
      <c r="A50" s="34" t="s">
        <v>93</v>
      </c>
      <c r="B50" s="60">
        <v>4</v>
      </c>
      <c r="C50" s="57">
        <v>9</v>
      </c>
      <c r="D50" s="11">
        <f t="shared" si="0"/>
        <v>13</v>
      </c>
      <c r="E50" s="56"/>
      <c r="F50" s="56"/>
    </row>
    <row r="51" spans="1:6" s="4" customFormat="1" ht="12.75" customHeight="1">
      <c r="A51" s="28" t="s">
        <v>92</v>
      </c>
      <c r="B51" s="60">
        <v>2</v>
      </c>
      <c r="C51" s="57">
        <v>2</v>
      </c>
      <c r="D51" s="11">
        <f t="shared" si="0"/>
        <v>4</v>
      </c>
      <c r="E51" s="56"/>
      <c r="F51" s="56"/>
    </row>
    <row r="52" spans="1:4" s="4" customFormat="1" ht="12.75" customHeight="1">
      <c r="A52" s="28" t="s">
        <v>91</v>
      </c>
      <c r="B52" s="41">
        <v>1</v>
      </c>
      <c r="C52" s="41">
        <v>3</v>
      </c>
      <c r="D52" s="11">
        <f t="shared" si="0"/>
        <v>4</v>
      </c>
    </row>
    <row r="53" spans="1:4" s="4" customFormat="1" ht="12.75" customHeight="1">
      <c r="A53" s="28" t="s">
        <v>90</v>
      </c>
      <c r="B53" s="41">
        <v>0</v>
      </c>
      <c r="C53" s="41">
        <v>3</v>
      </c>
      <c r="D53" s="11">
        <f t="shared" si="0"/>
        <v>3</v>
      </c>
    </row>
    <row r="54" spans="1:4" s="4" customFormat="1" ht="12.75" customHeight="1">
      <c r="A54" s="53" t="s">
        <v>89</v>
      </c>
      <c r="B54" s="35">
        <f>SUM(B55:B56)</f>
        <v>74</v>
      </c>
      <c r="C54" s="35">
        <f>SUM(C55:C56)</f>
        <v>53</v>
      </c>
      <c r="D54" s="38">
        <f>SUM(D55:D56)</f>
        <v>127</v>
      </c>
    </row>
    <row r="55" spans="1:6" s="4" customFormat="1" ht="12.75" customHeight="1">
      <c r="A55" s="34" t="s">
        <v>88</v>
      </c>
      <c r="B55" s="32">
        <v>52</v>
      </c>
      <c r="C55" s="32">
        <v>40</v>
      </c>
      <c r="D55" s="11">
        <f>SUM(B55:C55)</f>
        <v>92</v>
      </c>
      <c r="E55" s="33"/>
      <c r="F55" s="33"/>
    </row>
    <row r="56" spans="1:6" s="4" customFormat="1" ht="12.75" customHeight="1">
      <c r="A56" s="34" t="s">
        <v>87</v>
      </c>
      <c r="B56" s="58">
        <v>22</v>
      </c>
      <c r="C56" s="58">
        <v>13</v>
      </c>
      <c r="D56" s="11">
        <f>SUM(B56:C56)</f>
        <v>35</v>
      </c>
      <c r="E56" s="59"/>
      <c r="F56" s="59"/>
    </row>
    <row r="57" spans="1:4" s="4" customFormat="1" ht="12.75" customHeight="1">
      <c r="A57" s="53" t="s">
        <v>86</v>
      </c>
      <c r="B57" s="35">
        <f>SUM(B58:B59)</f>
        <v>38</v>
      </c>
      <c r="C57" s="35">
        <f>SUM(C58:C59)</f>
        <v>93</v>
      </c>
      <c r="D57" s="38">
        <f>SUM(D58:D59)</f>
        <v>131</v>
      </c>
    </row>
    <row r="58" spans="1:6" s="4" customFormat="1" ht="12.75" customHeight="1">
      <c r="A58" s="55" t="s">
        <v>85</v>
      </c>
      <c r="B58" s="32">
        <f>15+8</f>
        <v>23</v>
      </c>
      <c r="C58" s="32">
        <f>61+13</f>
        <v>74</v>
      </c>
      <c r="D58" s="11">
        <f>SUM(B58:C58)</f>
        <v>97</v>
      </c>
      <c r="E58" s="37"/>
      <c r="F58" s="37"/>
    </row>
    <row r="59" spans="1:4" s="4" customFormat="1" ht="12.75" customHeight="1">
      <c r="A59" s="55" t="s">
        <v>84</v>
      </c>
      <c r="B59" s="58">
        <v>15</v>
      </c>
      <c r="C59" s="58">
        <v>19</v>
      </c>
      <c r="D59" s="11">
        <f>SUM(B59:C59)</f>
        <v>34</v>
      </c>
    </row>
    <row r="60" spans="1:4" s="4" customFormat="1" ht="12.75" customHeight="1">
      <c r="A60" s="53" t="s">
        <v>83</v>
      </c>
      <c r="B60" s="35">
        <f>SUM(B61:B62)</f>
        <v>70</v>
      </c>
      <c r="C60" s="35">
        <f>SUM(C61:C62)</f>
        <v>112</v>
      </c>
      <c r="D60" s="38">
        <f>SUM(D61:D62)</f>
        <v>182</v>
      </c>
    </row>
    <row r="61" spans="1:6" s="4" customFormat="1" ht="12.75" customHeight="1">
      <c r="A61" s="34" t="s">
        <v>82</v>
      </c>
      <c r="B61" s="32">
        <v>44</v>
      </c>
      <c r="C61" s="32">
        <v>86</v>
      </c>
      <c r="D61" s="11">
        <f>SUM(B61:C61)</f>
        <v>130</v>
      </c>
      <c r="E61" s="33"/>
      <c r="F61" s="33"/>
    </row>
    <row r="62" spans="1:4" s="4" customFormat="1" ht="12.75" customHeight="1">
      <c r="A62" s="34" t="s">
        <v>81</v>
      </c>
      <c r="B62" s="32">
        <v>26</v>
      </c>
      <c r="C62" s="32">
        <v>26</v>
      </c>
      <c r="D62" s="11">
        <f>SUM(B62:C62)</f>
        <v>52</v>
      </c>
    </row>
    <row r="63" spans="1:4" s="4" customFormat="1" ht="12.75" customHeight="1">
      <c r="A63" s="53" t="s">
        <v>80</v>
      </c>
      <c r="B63" s="35">
        <f>SUM(B64:B65)</f>
        <v>23</v>
      </c>
      <c r="C63" s="35">
        <f>SUM(C64:C65)</f>
        <v>17</v>
      </c>
      <c r="D63" s="38">
        <f>SUM(D64:D65)</f>
        <v>40</v>
      </c>
    </row>
    <row r="64" spans="1:6" s="4" customFormat="1" ht="12.75" customHeight="1">
      <c r="A64" s="34" t="s">
        <v>79</v>
      </c>
      <c r="B64" s="32">
        <v>18</v>
      </c>
      <c r="C64" s="32">
        <v>15</v>
      </c>
      <c r="D64" s="11">
        <f>SUM(B64:C64)</f>
        <v>33</v>
      </c>
      <c r="E64" s="33"/>
      <c r="F64" s="33"/>
    </row>
    <row r="65" spans="1:4" s="4" customFormat="1" ht="12.75">
      <c r="A65" s="34" t="s">
        <v>78</v>
      </c>
      <c r="B65" s="32">
        <v>5</v>
      </c>
      <c r="C65" s="32">
        <v>2</v>
      </c>
      <c r="D65" s="11">
        <f>SUM(B65:C65)</f>
        <v>7</v>
      </c>
    </row>
    <row r="66" spans="1:4" s="4" customFormat="1" ht="12.75">
      <c r="A66" s="30" t="s">
        <v>45</v>
      </c>
      <c r="B66" s="32">
        <v>8</v>
      </c>
      <c r="C66" s="32">
        <v>9</v>
      </c>
      <c r="D66" s="11">
        <f>SUM(B66:C66)</f>
        <v>17</v>
      </c>
    </row>
    <row r="67" spans="1:4" s="4" customFormat="1" ht="12.75" hidden="1">
      <c r="A67" s="25" t="s">
        <v>5</v>
      </c>
      <c r="B67" s="52">
        <f>SUM(B37,B38,B41,B44:B45,B48:B50,B55,B58,B61,B64,B66)</f>
        <v>270</v>
      </c>
      <c r="C67" s="52">
        <f>SUM(C37,C38,C41,C44:C45,C48:C50,C55,C58,C61,C64,C66)</f>
        <v>365</v>
      </c>
      <c r="D67" s="52">
        <f>SUM(D37,D38,D41,D44:D45,D48:D50,D55,D58,D61,D64,D66)</f>
        <v>635</v>
      </c>
    </row>
    <row r="68" spans="1:4" s="4" customFormat="1" ht="12.75" hidden="1">
      <c r="A68" s="25" t="s">
        <v>4</v>
      </c>
      <c r="B68" s="52">
        <f>SUM(B39,B42,B46,B51:B53,B56,B59,B62,B65)</f>
        <v>123</v>
      </c>
      <c r="C68" s="52">
        <f>SUM(C39,C42,C46,C51:C53,C56,C59,C62,C65)</f>
        <v>123</v>
      </c>
      <c r="D68" s="52">
        <f>SUM(D39,D42,D46,D51:D53,D56,D59,D62,D65)</f>
        <v>246</v>
      </c>
    </row>
    <row r="69" spans="1:4" s="4" customFormat="1" ht="12.75">
      <c r="A69" s="34"/>
      <c r="B69" s="52">
        <f>SUM(B67:B68)</f>
        <v>393</v>
      </c>
      <c r="C69" s="52">
        <f>SUM(C67:C68)</f>
        <v>488</v>
      </c>
      <c r="D69" s="52">
        <f>SUM(D67:D68)</f>
        <v>881</v>
      </c>
    </row>
    <row r="70" spans="2:4" ht="12.75">
      <c r="B70" s="41"/>
      <c r="C70" s="41"/>
      <c r="D70" s="41"/>
    </row>
    <row r="71" spans="1:4" s="4" customFormat="1" ht="12.75" customHeight="1">
      <c r="A71" s="50" t="s">
        <v>77</v>
      </c>
      <c r="B71" s="35">
        <f>SUM(B72,B73,B76,B81,B88,B92,B95,B98)</f>
        <v>560</v>
      </c>
      <c r="C71" s="35">
        <f>SUM(C72,C73,C76,C81,C88,C92,C95,C98)</f>
        <v>564</v>
      </c>
      <c r="D71" s="35">
        <f>SUM(D72,D73,D76,D81,D88,D92,D95,D98)</f>
        <v>1124</v>
      </c>
    </row>
    <row r="72" spans="1:4" s="4" customFormat="1" ht="12.75" customHeight="1">
      <c r="A72" s="53" t="s">
        <v>76</v>
      </c>
      <c r="B72" s="35">
        <v>6</v>
      </c>
      <c r="C72" s="35">
        <v>5</v>
      </c>
      <c r="D72" s="35">
        <f>+B72+C72</f>
        <v>11</v>
      </c>
    </row>
    <row r="73" spans="1:4" s="4" customFormat="1" ht="12.75" customHeight="1">
      <c r="A73" s="53" t="s">
        <v>75</v>
      </c>
      <c r="B73" s="35">
        <f>SUM(B74:B75)</f>
        <v>14</v>
      </c>
      <c r="C73" s="35">
        <f>SUM(C74:C75)</f>
        <v>16</v>
      </c>
      <c r="D73" s="35">
        <f>SUM(D74:D75)</f>
        <v>30</v>
      </c>
    </row>
    <row r="74" spans="1:6" s="4" customFormat="1" ht="12.75" customHeight="1">
      <c r="A74" s="34" t="s">
        <v>74</v>
      </c>
      <c r="B74" s="32">
        <v>8</v>
      </c>
      <c r="C74" s="32">
        <v>11</v>
      </c>
      <c r="D74" s="11">
        <f aca="true" t="shared" si="1" ref="D74:D80">SUM(B74:C74)</f>
        <v>19</v>
      </c>
      <c r="E74" s="37"/>
      <c r="F74" s="37"/>
    </row>
    <row r="75" spans="1:4" s="4" customFormat="1" ht="12.75" customHeight="1">
      <c r="A75" s="34" t="s">
        <v>73</v>
      </c>
      <c r="B75" s="32">
        <v>6</v>
      </c>
      <c r="C75" s="32">
        <v>5</v>
      </c>
      <c r="D75" s="11">
        <f t="shared" si="1"/>
        <v>11</v>
      </c>
    </row>
    <row r="76" spans="1:4" s="4" customFormat="1" ht="12.75" customHeight="1">
      <c r="A76" s="53" t="s">
        <v>72</v>
      </c>
      <c r="B76" s="35">
        <f>SUM(B77:B80)</f>
        <v>238</v>
      </c>
      <c r="C76" s="35">
        <f>SUM(C77:C80)</f>
        <v>275</v>
      </c>
      <c r="D76" s="35">
        <f t="shared" si="1"/>
        <v>513</v>
      </c>
    </row>
    <row r="77" spans="1:6" s="4" customFormat="1" ht="12.75" customHeight="1">
      <c r="A77" s="55" t="s">
        <v>71</v>
      </c>
      <c r="B77" s="32">
        <v>127</v>
      </c>
      <c r="C77" s="32">
        <v>176</v>
      </c>
      <c r="D77" s="11">
        <f t="shared" si="1"/>
        <v>303</v>
      </c>
      <c r="E77" s="37"/>
      <c r="F77" s="37"/>
    </row>
    <row r="78" spans="1:6" s="4" customFormat="1" ht="12.75" customHeight="1">
      <c r="A78" s="55" t="s">
        <v>70</v>
      </c>
      <c r="B78" s="57">
        <v>33</v>
      </c>
      <c r="C78" s="57">
        <v>39</v>
      </c>
      <c r="D78" s="11">
        <f t="shared" si="1"/>
        <v>72</v>
      </c>
      <c r="E78" s="56"/>
      <c r="F78" s="56"/>
    </row>
    <row r="79" spans="1:6" s="4" customFormat="1" ht="12.75" customHeight="1">
      <c r="A79" s="55" t="s">
        <v>69</v>
      </c>
      <c r="B79" s="57">
        <v>69</v>
      </c>
      <c r="C79" s="57">
        <v>51</v>
      </c>
      <c r="D79" s="11">
        <f t="shared" si="1"/>
        <v>120</v>
      </c>
      <c r="E79" s="56"/>
      <c r="F79" s="56"/>
    </row>
    <row r="80" spans="1:4" s="4" customFormat="1" ht="12.75" customHeight="1">
      <c r="A80" s="55" t="s">
        <v>68</v>
      </c>
      <c r="B80" s="32">
        <v>9</v>
      </c>
      <c r="C80" s="32">
        <v>9</v>
      </c>
      <c r="D80" s="11">
        <f t="shared" si="1"/>
        <v>18</v>
      </c>
    </row>
    <row r="81" spans="1:4" s="4" customFormat="1" ht="12.75" customHeight="1">
      <c r="A81" s="53" t="s">
        <v>67</v>
      </c>
      <c r="B81" s="35">
        <f>SUM(B82:B87)</f>
        <v>60</v>
      </c>
      <c r="C81" s="35">
        <f>SUM(C82:C87)</f>
        <v>75</v>
      </c>
      <c r="D81" s="35">
        <f>SUM(D82:D87)</f>
        <v>135</v>
      </c>
    </row>
    <row r="82" spans="1:6" s="4" customFormat="1" ht="12.75" customHeight="1">
      <c r="A82" s="28" t="s">
        <v>66</v>
      </c>
      <c r="B82" s="27">
        <v>7</v>
      </c>
      <c r="C82" s="27">
        <v>15</v>
      </c>
      <c r="D82" s="11">
        <f aca="true" t="shared" si="2" ref="D82:D101">SUM(B82:C82)</f>
        <v>22</v>
      </c>
      <c r="E82" s="42"/>
      <c r="F82" s="42"/>
    </row>
    <row r="83" spans="1:6" s="4" customFormat="1" ht="12.75" customHeight="1">
      <c r="A83" s="28" t="s">
        <v>65</v>
      </c>
      <c r="B83" s="32">
        <v>5</v>
      </c>
      <c r="C83" s="32">
        <v>9</v>
      </c>
      <c r="D83" s="11">
        <f t="shared" si="2"/>
        <v>14</v>
      </c>
      <c r="E83" s="37"/>
      <c r="F83" s="37"/>
    </row>
    <row r="84" spans="1:6" s="4" customFormat="1" ht="12.75" customHeight="1">
      <c r="A84" s="34" t="s">
        <v>64</v>
      </c>
      <c r="B84" s="32">
        <v>13</v>
      </c>
      <c r="C84" s="32">
        <v>25</v>
      </c>
      <c r="D84" s="11">
        <f t="shared" si="2"/>
        <v>38</v>
      </c>
      <c r="E84" s="37"/>
      <c r="F84" s="37"/>
    </row>
    <row r="85" spans="1:6" s="4" customFormat="1" ht="12.75" customHeight="1">
      <c r="A85" s="34" t="s">
        <v>63</v>
      </c>
      <c r="B85" s="32">
        <v>3</v>
      </c>
      <c r="C85" s="32">
        <v>4</v>
      </c>
      <c r="D85" s="11">
        <f t="shared" si="2"/>
        <v>7</v>
      </c>
      <c r="E85" s="37"/>
      <c r="F85" s="37"/>
    </row>
    <row r="86" spans="1:6" s="4" customFormat="1" ht="12.75" customHeight="1">
      <c r="A86" s="28" t="s">
        <v>62</v>
      </c>
      <c r="B86" s="32">
        <v>8</v>
      </c>
      <c r="C86" s="32">
        <v>3</v>
      </c>
      <c r="D86" s="11">
        <f t="shared" si="2"/>
        <v>11</v>
      </c>
      <c r="E86" s="37"/>
      <c r="F86" s="37"/>
    </row>
    <row r="87" spans="1:4" s="4" customFormat="1" ht="12.75" customHeight="1">
      <c r="A87" s="34" t="s">
        <v>61</v>
      </c>
      <c r="B87" s="32">
        <v>24</v>
      </c>
      <c r="C87" s="32">
        <v>19</v>
      </c>
      <c r="D87" s="11">
        <f t="shared" si="2"/>
        <v>43</v>
      </c>
    </row>
    <row r="88" spans="1:4" s="4" customFormat="1" ht="12.75" customHeight="1">
      <c r="A88" s="53" t="s">
        <v>60</v>
      </c>
      <c r="B88" s="35">
        <f>SUM(B89:B91)</f>
        <v>164</v>
      </c>
      <c r="C88" s="35">
        <f>SUM(C89:C91)</f>
        <v>137</v>
      </c>
      <c r="D88" s="35">
        <f t="shared" si="2"/>
        <v>301</v>
      </c>
    </row>
    <row r="89" spans="1:6" s="4" customFormat="1" ht="12.75" customHeight="1">
      <c r="A89" s="34" t="s">
        <v>59</v>
      </c>
      <c r="B89" s="32">
        <v>152</v>
      </c>
      <c r="C89" s="32">
        <v>122</v>
      </c>
      <c r="D89" s="11">
        <f t="shared" si="2"/>
        <v>274</v>
      </c>
      <c r="E89" s="37"/>
      <c r="F89" s="37"/>
    </row>
    <row r="90" spans="1:6" s="4" customFormat="1" ht="12.75" customHeight="1">
      <c r="A90" s="28" t="s">
        <v>58</v>
      </c>
      <c r="B90" s="32">
        <v>1</v>
      </c>
      <c r="C90" s="32">
        <v>3</v>
      </c>
      <c r="D90" s="11">
        <f t="shared" si="2"/>
        <v>4</v>
      </c>
      <c r="E90" s="37"/>
      <c r="F90" s="37"/>
    </row>
    <row r="91" spans="1:4" s="4" customFormat="1" ht="12.75" customHeight="1">
      <c r="A91" s="34" t="s">
        <v>57</v>
      </c>
      <c r="B91" s="32">
        <v>11</v>
      </c>
      <c r="C91" s="32">
        <v>12</v>
      </c>
      <c r="D91" s="11">
        <f t="shared" si="2"/>
        <v>23</v>
      </c>
    </row>
    <row r="92" spans="1:4" s="4" customFormat="1" ht="12.75" customHeight="1">
      <c r="A92" s="54" t="s">
        <v>56</v>
      </c>
      <c r="B92" s="35">
        <f>SUM(B93:B94)</f>
        <v>36</v>
      </c>
      <c r="C92" s="35">
        <f>SUM(C93:C94)</f>
        <v>12</v>
      </c>
      <c r="D92" s="35">
        <f t="shared" si="2"/>
        <v>48</v>
      </c>
    </row>
    <row r="93" spans="1:6" s="4" customFormat="1" ht="12.75" customHeight="1">
      <c r="A93" s="34" t="s">
        <v>55</v>
      </c>
      <c r="B93" s="32">
        <v>25</v>
      </c>
      <c r="C93" s="32">
        <v>8</v>
      </c>
      <c r="D93" s="11">
        <f t="shared" si="2"/>
        <v>33</v>
      </c>
      <c r="E93" s="37"/>
      <c r="F93" s="37"/>
    </row>
    <row r="94" spans="1:4" s="4" customFormat="1" ht="12.75" customHeight="1">
      <c r="A94" s="28" t="s">
        <v>54</v>
      </c>
      <c r="B94" s="32">
        <v>11</v>
      </c>
      <c r="C94" s="32">
        <v>4</v>
      </c>
      <c r="D94" s="11">
        <f t="shared" si="2"/>
        <v>15</v>
      </c>
    </row>
    <row r="95" spans="1:4" s="4" customFormat="1" ht="12.75" customHeight="1">
      <c r="A95" s="53" t="s">
        <v>53</v>
      </c>
      <c r="B95" s="35">
        <f>SUM(B96:B97)</f>
        <v>32</v>
      </c>
      <c r="C95" s="35">
        <f>SUM(C96:C97)</f>
        <v>36</v>
      </c>
      <c r="D95" s="35">
        <f t="shared" si="2"/>
        <v>68</v>
      </c>
    </row>
    <row r="96" spans="1:6" s="4" customFormat="1" ht="12.75" customHeight="1">
      <c r="A96" s="34" t="s">
        <v>52</v>
      </c>
      <c r="B96" s="32">
        <v>26</v>
      </c>
      <c r="C96" s="32">
        <v>25</v>
      </c>
      <c r="D96" s="11">
        <f t="shared" si="2"/>
        <v>51</v>
      </c>
      <c r="E96" s="37"/>
      <c r="F96" s="37"/>
    </row>
    <row r="97" spans="1:4" s="4" customFormat="1" ht="12.75" customHeight="1">
      <c r="A97" s="34" t="s">
        <v>51</v>
      </c>
      <c r="B97" s="32">
        <v>6</v>
      </c>
      <c r="C97" s="32">
        <v>11</v>
      </c>
      <c r="D97" s="11">
        <f t="shared" si="2"/>
        <v>17</v>
      </c>
    </row>
    <row r="98" spans="1:4" s="4" customFormat="1" ht="12.75" customHeight="1">
      <c r="A98" s="53" t="s">
        <v>50</v>
      </c>
      <c r="B98" s="35">
        <f>SUM(B99:B100)</f>
        <v>10</v>
      </c>
      <c r="C98" s="35">
        <f>SUM(C99:C100)</f>
        <v>8</v>
      </c>
      <c r="D98" s="35">
        <f t="shared" si="2"/>
        <v>18</v>
      </c>
    </row>
    <row r="99" spans="1:6" s="4" customFormat="1" ht="12.75" customHeight="1">
      <c r="A99" s="34" t="s">
        <v>49</v>
      </c>
      <c r="B99" s="32">
        <v>6</v>
      </c>
      <c r="C99" s="32">
        <v>6</v>
      </c>
      <c r="D99" s="11">
        <f t="shared" si="2"/>
        <v>12</v>
      </c>
      <c r="E99" s="37"/>
      <c r="F99" s="37"/>
    </row>
    <row r="100" spans="1:4" s="4" customFormat="1" ht="12.75">
      <c r="A100" s="34" t="s">
        <v>48</v>
      </c>
      <c r="B100" s="32">
        <v>4</v>
      </c>
      <c r="C100" s="32">
        <v>2</v>
      </c>
      <c r="D100" s="11">
        <f t="shared" si="2"/>
        <v>6</v>
      </c>
    </row>
    <row r="101" spans="1:4" s="4" customFormat="1" ht="12.75">
      <c r="A101" s="30" t="s">
        <v>45</v>
      </c>
      <c r="B101" s="32">
        <v>1</v>
      </c>
      <c r="C101" s="32">
        <v>3</v>
      </c>
      <c r="D101" s="11">
        <f t="shared" si="2"/>
        <v>4</v>
      </c>
    </row>
    <row r="102" spans="1:4" s="4" customFormat="1" ht="12.75" hidden="1">
      <c r="A102" s="25" t="s">
        <v>5</v>
      </c>
      <c r="B102" s="52">
        <f>SUM(B72,B74,B77:B79,B82:B86,B89:B90,B93,B96,B99,B101)</f>
        <v>490</v>
      </c>
      <c r="C102" s="52">
        <f>SUM(C72,C74,C77:C79,C82:C86,C89:C90,C93,C96,C99,C101)</f>
        <v>505</v>
      </c>
      <c r="D102" s="52">
        <f>SUM(D72,D74,D77:D79,D82:D86,D89:D90,D93,D96,D99,D101)</f>
        <v>995</v>
      </c>
    </row>
    <row r="103" spans="1:4" s="4" customFormat="1" ht="12.75" hidden="1">
      <c r="A103" s="25" t="s">
        <v>4</v>
      </c>
      <c r="B103" s="32">
        <f>SUM(B75,B80,B87,B91,B94,B97,B100)</f>
        <v>71</v>
      </c>
      <c r="C103" s="32">
        <f>SUM(C75,C80,C87,C91,C94,C97,C100)</f>
        <v>62</v>
      </c>
      <c r="D103" s="32">
        <f>SUM(D75,D80,D87,D91,D94,D97,D100)</f>
        <v>133</v>
      </c>
    </row>
    <row r="104" spans="1:4" s="4" customFormat="1" ht="12.75">
      <c r="A104" s="25"/>
      <c r="B104" s="52">
        <f>SUM(B102:B103)</f>
        <v>561</v>
      </c>
      <c r="C104" s="52">
        <f>SUM(C102:C103)</f>
        <v>567</v>
      </c>
      <c r="D104" s="52">
        <f>SUM(D102:D103)</f>
        <v>1128</v>
      </c>
    </row>
    <row r="105" spans="2:4" ht="12.75">
      <c r="B105" s="41"/>
      <c r="C105" s="41"/>
      <c r="D105" s="51"/>
    </row>
    <row r="106" spans="1:4" s="4" customFormat="1" ht="12.75" customHeight="1">
      <c r="A106" s="50" t="s">
        <v>47</v>
      </c>
      <c r="B106" s="35">
        <f>SUM(B107:B109,B112,B115,B118,B121,B124,B127,B130,B133,B137,B140,B143,B146)</f>
        <v>306</v>
      </c>
      <c r="C106" s="35">
        <f>SUM(C107:C109,C112,C115,C118,C121,C124,C127,C130,C133,C137,C140,C143,C146)</f>
        <v>358</v>
      </c>
      <c r="D106" s="35">
        <f>SUM(D107:D109,D112,D115,D118,D121,D124,D127,D130,D133,D137,D140,D143,D146)</f>
        <v>664</v>
      </c>
    </row>
    <row r="107" spans="1:4" s="4" customFormat="1" ht="12.75" customHeight="1">
      <c r="A107" s="49" t="s">
        <v>46</v>
      </c>
      <c r="B107" s="35">
        <v>55</v>
      </c>
      <c r="C107" s="35">
        <v>59</v>
      </c>
      <c r="D107" s="38">
        <f>SUM(B107:C107)</f>
        <v>114</v>
      </c>
    </row>
    <row r="108" spans="1:4" s="4" customFormat="1" ht="12.75" customHeight="1">
      <c r="A108" s="30" t="s">
        <v>45</v>
      </c>
      <c r="B108" s="35">
        <v>8</v>
      </c>
      <c r="C108" s="35">
        <v>11</v>
      </c>
      <c r="D108" s="38">
        <f>SUM(B108:C108)</f>
        <v>19</v>
      </c>
    </row>
    <row r="109" spans="1:4" s="4" customFormat="1" ht="12.75" customHeight="1">
      <c r="A109" s="36" t="s">
        <v>44</v>
      </c>
      <c r="B109" s="35">
        <f>SUM(B110:B111)</f>
        <v>38</v>
      </c>
      <c r="C109" s="35">
        <f>SUM(C110:C111)</f>
        <v>25</v>
      </c>
      <c r="D109" s="38">
        <f>SUM(D110:D111)</f>
        <v>63</v>
      </c>
    </row>
    <row r="110" spans="1:6" s="4" customFormat="1" ht="12.75" customHeight="1">
      <c r="A110" s="34" t="s">
        <v>43</v>
      </c>
      <c r="B110" s="32">
        <v>29</v>
      </c>
      <c r="C110" s="32">
        <v>19</v>
      </c>
      <c r="D110" s="11">
        <f>SUM(B110:C110)</f>
        <v>48</v>
      </c>
      <c r="E110" s="37"/>
      <c r="F110" s="37"/>
    </row>
    <row r="111" spans="1:6" s="4" customFormat="1" ht="12.75" customHeight="1">
      <c r="A111" s="34" t="s">
        <v>42</v>
      </c>
      <c r="B111" s="32">
        <v>9</v>
      </c>
      <c r="C111" s="32">
        <v>6</v>
      </c>
      <c r="D111" s="11">
        <f>SUM(B111:C111)</f>
        <v>15</v>
      </c>
      <c r="E111" s="31"/>
      <c r="F111" s="31"/>
    </row>
    <row r="112" spans="1:4" s="4" customFormat="1" ht="12.75" customHeight="1">
      <c r="A112" s="36" t="s">
        <v>41</v>
      </c>
      <c r="B112" s="35">
        <f>SUM(B113:B114)</f>
        <v>5</v>
      </c>
      <c r="C112" s="35">
        <f>SUM(C113:C114)</f>
        <v>18</v>
      </c>
      <c r="D112" s="35">
        <f>SUM(D113:D114)</f>
        <v>23</v>
      </c>
    </row>
    <row r="113" spans="1:6" s="4" customFormat="1" ht="12.75" customHeight="1">
      <c r="A113" s="34" t="s">
        <v>40</v>
      </c>
      <c r="B113" s="41">
        <v>5</v>
      </c>
      <c r="C113" s="41">
        <v>17</v>
      </c>
      <c r="D113" s="11">
        <f>SUM(B113:C113)</f>
        <v>22</v>
      </c>
      <c r="E113" s="3"/>
      <c r="F113" s="3"/>
    </row>
    <row r="114" spans="1:6" s="4" customFormat="1" ht="12.75" customHeight="1">
      <c r="A114" s="28" t="s">
        <v>39</v>
      </c>
      <c r="B114" s="41">
        <v>0</v>
      </c>
      <c r="C114" s="41">
        <v>1</v>
      </c>
      <c r="D114" s="11">
        <f>SUM(B114:C114)</f>
        <v>1</v>
      </c>
      <c r="E114" s="31"/>
      <c r="F114" s="31"/>
    </row>
    <row r="115" spans="1:4" s="4" customFormat="1" ht="12.75" customHeight="1">
      <c r="A115" s="36" t="s">
        <v>38</v>
      </c>
      <c r="B115" s="35">
        <f>SUM(B116:B117)</f>
        <v>9</v>
      </c>
      <c r="C115" s="35">
        <f>SUM(C116:C117)</f>
        <v>9</v>
      </c>
      <c r="D115" s="35">
        <f>SUM(D116:D117)</f>
        <v>18</v>
      </c>
    </row>
    <row r="116" spans="1:6" s="4" customFormat="1" ht="12.75" customHeight="1">
      <c r="A116" s="34" t="s">
        <v>37</v>
      </c>
      <c r="B116" s="41">
        <v>6</v>
      </c>
      <c r="C116" s="41">
        <v>7</v>
      </c>
      <c r="D116" s="11">
        <f>SUM(B116:C116)</f>
        <v>13</v>
      </c>
      <c r="E116" s="3"/>
      <c r="F116" s="3"/>
    </row>
    <row r="117" spans="1:6" s="4" customFormat="1" ht="12.75" customHeight="1">
      <c r="A117" s="48" t="s">
        <v>36</v>
      </c>
      <c r="B117" s="47">
        <v>3</v>
      </c>
      <c r="C117" s="47">
        <v>2</v>
      </c>
      <c r="D117" s="11">
        <f>SUM(B117:C117)</f>
        <v>5</v>
      </c>
      <c r="E117" s="31"/>
      <c r="F117" s="31"/>
    </row>
    <row r="118" spans="1:4" s="4" customFormat="1" ht="12.75" customHeight="1">
      <c r="A118" s="46" t="s">
        <v>35</v>
      </c>
      <c r="B118" s="45">
        <f>SUM(B119:B120)</f>
        <v>49</v>
      </c>
      <c r="C118" s="45">
        <f>SUM(C119:C120)</f>
        <v>25</v>
      </c>
      <c r="D118" s="44">
        <f>SUM(D119:D120)</f>
        <v>74</v>
      </c>
    </row>
    <row r="119" spans="1:6" s="4" customFormat="1" ht="12.75" customHeight="1">
      <c r="A119" s="43" t="s">
        <v>34</v>
      </c>
      <c r="B119" s="32">
        <v>34</v>
      </c>
      <c r="C119" s="32">
        <v>19</v>
      </c>
      <c r="D119" s="11">
        <f>SUM(B119:C119)</f>
        <v>53</v>
      </c>
      <c r="E119" s="37"/>
      <c r="F119" s="37"/>
    </row>
    <row r="120" spans="1:6" s="4" customFormat="1" ht="12.75" customHeight="1">
      <c r="A120" s="43" t="s">
        <v>33</v>
      </c>
      <c r="B120" s="32">
        <v>15</v>
      </c>
      <c r="C120" s="32">
        <v>6</v>
      </c>
      <c r="D120" s="11">
        <f>SUM(B120:C120)</f>
        <v>21</v>
      </c>
      <c r="E120" s="31"/>
      <c r="F120" s="31"/>
    </row>
    <row r="121" spans="1:4" s="4" customFormat="1" ht="12.75" customHeight="1">
      <c r="A121" s="36" t="s">
        <v>32</v>
      </c>
      <c r="B121" s="35">
        <f>SUM(B122:B123)</f>
        <v>10</v>
      </c>
      <c r="C121" s="35">
        <f>SUM(C122:C123)</f>
        <v>8</v>
      </c>
      <c r="D121" s="38">
        <f>SUM(D122:D123)</f>
        <v>18</v>
      </c>
    </row>
    <row r="122" spans="1:6" s="4" customFormat="1" ht="12.75" customHeight="1">
      <c r="A122" s="34" t="s">
        <v>31</v>
      </c>
      <c r="B122" s="32">
        <v>6</v>
      </c>
      <c r="C122" s="32">
        <v>4</v>
      </c>
      <c r="D122" s="11">
        <f>SUM(B122:C122)</f>
        <v>10</v>
      </c>
      <c r="E122" s="37"/>
      <c r="F122" s="37"/>
    </row>
    <row r="123" spans="1:6" s="4" customFormat="1" ht="12.75" customHeight="1">
      <c r="A123" s="34" t="s">
        <v>30</v>
      </c>
      <c r="B123" s="32">
        <v>4</v>
      </c>
      <c r="C123" s="32">
        <v>4</v>
      </c>
      <c r="D123" s="11">
        <f>SUM(B123:C123)</f>
        <v>8</v>
      </c>
      <c r="E123" s="31"/>
      <c r="F123" s="31"/>
    </row>
    <row r="124" spans="1:4" s="4" customFormat="1" ht="12.75" customHeight="1">
      <c r="A124" s="36" t="s">
        <v>29</v>
      </c>
      <c r="B124" s="35">
        <f>SUM(B125:B126)</f>
        <v>27</v>
      </c>
      <c r="C124" s="35">
        <f>SUM(C125:C126)</f>
        <v>24</v>
      </c>
      <c r="D124" s="35">
        <f>SUM(D125:D126)</f>
        <v>51</v>
      </c>
    </row>
    <row r="125" spans="1:6" s="4" customFormat="1" ht="12.75" customHeight="1">
      <c r="A125" s="28" t="s">
        <v>28</v>
      </c>
      <c r="B125" s="27">
        <v>18</v>
      </c>
      <c r="C125" s="27">
        <v>16</v>
      </c>
      <c r="D125" s="11">
        <f>SUM(B125:C125)</f>
        <v>34</v>
      </c>
      <c r="E125" s="42"/>
      <c r="F125" s="42"/>
    </row>
    <row r="126" spans="1:6" s="4" customFormat="1" ht="12.75" customHeight="1">
      <c r="A126" s="34" t="s">
        <v>27</v>
      </c>
      <c r="B126" s="41">
        <v>9</v>
      </c>
      <c r="C126" s="41">
        <v>8</v>
      </c>
      <c r="D126" s="11">
        <f>SUM(B126:C126)</f>
        <v>17</v>
      </c>
      <c r="E126" s="31"/>
      <c r="F126" s="31"/>
    </row>
    <row r="127" spans="1:4" s="4" customFormat="1" ht="12.75" customHeight="1">
      <c r="A127" s="36" t="s">
        <v>26</v>
      </c>
      <c r="B127" s="35">
        <f>SUM(B128:B129)</f>
        <v>17</v>
      </c>
      <c r="C127" s="35">
        <f>SUM(C128:C129)</f>
        <v>50</v>
      </c>
      <c r="D127" s="35">
        <f>SUM(D128:D129)</f>
        <v>67</v>
      </c>
    </row>
    <row r="128" spans="1:6" s="4" customFormat="1" ht="12.75" customHeight="1">
      <c r="A128" s="28" t="s">
        <v>25</v>
      </c>
      <c r="B128" s="32">
        <v>12</v>
      </c>
      <c r="C128" s="32">
        <v>41</v>
      </c>
      <c r="D128" s="11">
        <f>SUM(B128:C128)</f>
        <v>53</v>
      </c>
      <c r="E128" s="37"/>
      <c r="F128" s="37"/>
    </row>
    <row r="129" spans="1:6" s="4" customFormat="1" ht="12.75" customHeight="1">
      <c r="A129" s="34" t="s">
        <v>24</v>
      </c>
      <c r="B129" s="32">
        <v>5</v>
      </c>
      <c r="C129" s="32">
        <v>9</v>
      </c>
      <c r="D129" s="11">
        <f>SUM(B129:C129)</f>
        <v>14</v>
      </c>
      <c r="E129" s="31"/>
      <c r="F129" s="31"/>
    </row>
    <row r="130" spans="1:4" s="4" customFormat="1" ht="12.75" customHeight="1">
      <c r="A130" s="36" t="s">
        <v>23</v>
      </c>
      <c r="B130" s="35">
        <f>SUM(B131:B132)</f>
        <v>18</v>
      </c>
      <c r="C130" s="35">
        <f>SUM(C131:C132)</f>
        <v>29</v>
      </c>
      <c r="D130" s="38">
        <f>SUM(D131:D132)</f>
        <v>47</v>
      </c>
    </row>
    <row r="131" spans="1:6" s="4" customFormat="1" ht="12.75" customHeight="1">
      <c r="A131" s="34" t="s">
        <v>22</v>
      </c>
      <c r="B131" s="32">
        <v>14</v>
      </c>
      <c r="C131" s="32">
        <v>22</v>
      </c>
      <c r="D131" s="11">
        <f>SUM(B131:C131)</f>
        <v>36</v>
      </c>
      <c r="E131" s="37"/>
      <c r="F131" s="37"/>
    </row>
    <row r="132" spans="1:6" s="4" customFormat="1" ht="12.75" customHeight="1">
      <c r="A132" s="34" t="s">
        <v>21</v>
      </c>
      <c r="B132" s="32">
        <v>4</v>
      </c>
      <c r="C132" s="32">
        <v>7</v>
      </c>
      <c r="D132" s="11">
        <f>SUM(B132:C132)</f>
        <v>11</v>
      </c>
      <c r="E132" s="31"/>
      <c r="F132" s="31"/>
    </row>
    <row r="133" spans="1:4" s="4" customFormat="1" ht="12.75" customHeight="1">
      <c r="A133" s="36" t="s">
        <v>20</v>
      </c>
      <c r="B133" s="35">
        <f>SUM(B134:B136)</f>
        <v>10</v>
      </c>
      <c r="C133" s="35">
        <f>SUM(C134:C136)</f>
        <v>15</v>
      </c>
      <c r="D133" s="35">
        <f>SUM(D134:D136)</f>
        <v>25</v>
      </c>
    </row>
    <row r="134" spans="1:6" s="4" customFormat="1" ht="12.75" customHeight="1">
      <c r="A134" s="34" t="s">
        <v>19</v>
      </c>
      <c r="B134" s="32">
        <v>4</v>
      </c>
      <c r="C134" s="32">
        <v>3</v>
      </c>
      <c r="D134" s="11">
        <f>SUM(B134:C134)</f>
        <v>7</v>
      </c>
      <c r="E134" s="37"/>
      <c r="F134" s="37"/>
    </row>
    <row r="135" spans="1:6" s="4" customFormat="1" ht="12.75" customHeight="1">
      <c r="A135" s="34" t="s">
        <v>18</v>
      </c>
      <c r="B135" s="32">
        <v>4</v>
      </c>
      <c r="C135" s="32">
        <v>5</v>
      </c>
      <c r="D135" s="11">
        <f>SUM(B135:C135)</f>
        <v>9</v>
      </c>
      <c r="E135" s="37"/>
      <c r="F135" s="37"/>
    </row>
    <row r="136" spans="1:6" s="4" customFormat="1" ht="12.75" customHeight="1">
      <c r="A136" s="28" t="s">
        <v>17</v>
      </c>
      <c r="B136" s="32">
        <v>2</v>
      </c>
      <c r="C136" s="32">
        <v>7</v>
      </c>
      <c r="D136" s="11">
        <f>SUM(B136:C136)</f>
        <v>9</v>
      </c>
      <c r="E136" s="31"/>
      <c r="F136" s="31"/>
    </row>
    <row r="137" spans="1:4" s="4" customFormat="1" ht="12.75" customHeight="1">
      <c r="A137" s="36" t="s">
        <v>16</v>
      </c>
      <c r="B137" s="40">
        <f>SUM(B138:B139)</f>
        <v>4</v>
      </c>
      <c r="C137" s="40">
        <f>SUM(C138:C139)</f>
        <v>7</v>
      </c>
      <c r="D137" s="40">
        <f>SUM(D138:D139)</f>
        <v>11</v>
      </c>
    </row>
    <row r="138" spans="1:4" s="4" customFormat="1" ht="12.75" customHeight="1">
      <c r="A138" s="28" t="s">
        <v>15</v>
      </c>
      <c r="B138" s="32">
        <v>4</v>
      </c>
      <c r="C138" s="32">
        <v>6</v>
      </c>
      <c r="D138" s="11">
        <f>SUM(B138:C138)</f>
        <v>10</v>
      </c>
    </row>
    <row r="139" spans="1:4" s="4" customFormat="1" ht="12.75" customHeight="1">
      <c r="A139" s="28" t="s">
        <v>14</v>
      </c>
      <c r="B139" s="32">
        <v>0</v>
      </c>
      <c r="C139" s="32">
        <v>1</v>
      </c>
      <c r="D139" s="11">
        <f>SUM(B139:C139)</f>
        <v>1</v>
      </c>
    </row>
    <row r="140" spans="1:4" s="4" customFormat="1" ht="12.75" customHeight="1">
      <c r="A140" s="39" t="s">
        <v>13</v>
      </c>
      <c r="B140" s="35">
        <f>SUM(B141:B142)</f>
        <v>14</v>
      </c>
      <c r="C140" s="35">
        <f>SUM(C141:C142)</f>
        <v>54</v>
      </c>
      <c r="D140" s="38">
        <f>SUM(D141:D142)</f>
        <v>68</v>
      </c>
    </row>
    <row r="141" spans="1:6" s="4" customFormat="1" ht="12.75" customHeight="1">
      <c r="A141" s="34" t="s">
        <v>12</v>
      </c>
      <c r="B141" s="32">
        <v>9</v>
      </c>
      <c r="C141" s="32">
        <v>35</v>
      </c>
      <c r="D141" s="11">
        <f>SUM(B141:C141)</f>
        <v>44</v>
      </c>
      <c r="E141" s="37"/>
      <c r="F141" s="37"/>
    </row>
    <row r="142" spans="1:6" s="4" customFormat="1" ht="12.75" customHeight="1">
      <c r="A142" s="34" t="s">
        <v>11</v>
      </c>
      <c r="B142" s="32">
        <v>5</v>
      </c>
      <c r="C142" s="32">
        <v>19</v>
      </c>
      <c r="D142" s="11">
        <f>SUM(B142:C142)</f>
        <v>24</v>
      </c>
      <c r="E142" s="31"/>
      <c r="F142" s="31"/>
    </row>
    <row r="143" spans="1:4" s="4" customFormat="1" ht="12.75" customHeight="1">
      <c r="A143" s="36" t="s">
        <v>10</v>
      </c>
      <c r="B143" s="35">
        <f>SUM(B144:B145)</f>
        <v>33</v>
      </c>
      <c r="C143" s="35">
        <f>SUM(C144:C145)</f>
        <v>20</v>
      </c>
      <c r="D143" s="35">
        <f>SUM(D144:D145)</f>
        <v>53</v>
      </c>
    </row>
    <row r="144" spans="1:6" s="4" customFormat="1" ht="12.75" customHeight="1">
      <c r="A144" s="34" t="s">
        <v>9</v>
      </c>
      <c r="B144" s="32">
        <v>26</v>
      </c>
      <c r="C144" s="32">
        <v>18</v>
      </c>
      <c r="D144" s="11">
        <f>SUM(B144:C144)</f>
        <v>44</v>
      </c>
      <c r="E144" s="33"/>
      <c r="F144" s="33"/>
    </row>
    <row r="145" spans="1:6" s="4" customFormat="1" ht="12.75" customHeight="1">
      <c r="A145" s="28" t="s">
        <v>8</v>
      </c>
      <c r="B145" s="32">
        <v>7</v>
      </c>
      <c r="C145" s="32">
        <v>2</v>
      </c>
      <c r="D145" s="11">
        <f>SUM(B145:C145)</f>
        <v>9</v>
      </c>
      <c r="E145" s="31"/>
      <c r="F145" s="31"/>
    </row>
    <row r="146" spans="1:4" s="4" customFormat="1" ht="12.75" customHeight="1">
      <c r="A146" s="30" t="s">
        <v>7</v>
      </c>
      <c r="B146" s="29">
        <f>SUM(B147)</f>
        <v>9</v>
      </c>
      <c r="C146" s="29">
        <f>SUM(C147)</f>
        <v>4</v>
      </c>
      <c r="D146" s="29">
        <f>SUM(D147)</f>
        <v>13</v>
      </c>
    </row>
    <row r="147" spans="1:4" s="23" customFormat="1" ht="12.75">
      <c r="A147" s="28" t="s">
        <v>6</v>
      </c>
      <c r="B147" s="27">
        <v>9</v>
      </c>
      <c r="C147" s="27">
        <v>4</v>
      </c>
      <c r="D147" s="26">
        <f>SUM(B147:C147)</f>
        <v>13</v>
      </c>
    </row>
    <row r="148" spans="1:4" s="23" customFormat="1" ht="12.75" hidden="1">
      <c r="A148" s="25" t="s">
        <v>5</v>
      </c>
      <c r="B148" s="24">
        <f>SUM(B107:B108,B110,B113,B116,B119,B122,B125,B128,B131,B134:B135,B138,B141,B144,B147)</f>
        <v>243</v>
      </c>
      <c r="C148" s="24">
        <f>SUM(C107:C108,C110,C113,C116,C119,C122,C125,C128,C131,C134:C135,C138,C141,C144,C147)</f>
        <v>286</v>
      </c>
      <c r="D148" s="24">
        <f>SUM(D107:D108,D110,D113,D116,D119,D122,D125,D128,D131,D134:D135,D138,D141,D144,D147)</f>
        <v>529</v>
      </c>
    </row>
    <row r="149" spans="1:4" s="23" customFormat="1" ht="12.75" hidden="1">
      <c r="A149" s="25" t="s">
        <v>4</v>
      </c>
      <c r="B149" s="24">
        <f>SUM(B111,B114,B117,B120,B123,B126,B129,B132,B136,B142,B145)</f>
        <v>63</v>
      </c>
      <c r="C149" s="24">
        <f>SUM(C111,C114,C117,C120,C123,C126,C129,C132,C136,C139,C142,C145)</f>
        <v>72</v>
      </c>
      <c r="D149" s="24">
        <f>SUM(D111,D114,D117,D120,D123,D126,D129,D132,D136,D139,D142,D145)</f>
        <v>135</v>
      </c>
    </row>
    <row r="150" spans="1:4" s="23" customFormat="1" ht="12.75" hidden="1">
      <c r="A150" s="25"/>
      <c r="B150" s="24">
        <f>SUM(B148:B149)</f>
        <v>306</v>
      </c>
      <c r="C150" s="24">
        <f>SUM(C148:C149)</f>
        <v>358</v>
      </c>
      <c r="D150" s="24">
        <f>SUM(D148:D149)</f>
        <v>664</v>
      </c>
    </row>
    <row r="151" spans="1:4" s="4" customFormat="1" ht="12.75">
      <c r="A151" s="22"/>
      <c r="B151" s="21"/>
      <c r="C151" s="21"/>
      <c r="D151" s="21"/>
    </row>
    <row r="152" spans="1:4" s="15" customFormat="1" ht="9.75" customHeight="1">
      <c r="A152" s="20"/>
      <c r="B152" s="19"/>
      <c r="C152" s="19"/>
      <c r="D152" s="18"/>
    </row>
    <row r="153" spans="1:4" s="15" customFormat="1" ht="12.75" customHeight="1">
      <c r="A153" s="17" t="s">
        <v>3</v>
      </c>
      <c r="B153" s="16">
        <f>SUM(B32,B67,B102,B148)</f>
        <v>1385</v>
      </c>
      <c r="C153" s="16">
        <f>SUM(C32,C67,C102,C148)</f>
        <v>1298</v>
      </c>
      <c r="D153" s="16">
        <f>SUM(D32,D67,D102,D148)</f>
        <v>2683</v>
      </c>
    </row>
    <row r="154" spans="1:4" s="15" customFormat="1" ht="11.25" customHeight="1">
      <c r="A154" s="17"/>
      <c r="B154" s="16"/>
      <c r="C154" s="16"/>
      <c r="D154" s="16"/>
    </row>
    <row r="155" spans="1:4" s="15" customFormat="1" ht="12.75" customHeight="1">
      <c r="A155" s="17" t="s">
        <v>2</v>
      </c>
      <c r="B155" s="16">
        <f>SUM(B33,B68,B103,B149)</f>
        <v>344</v>
      </c>
      <c r="C155" s="16">
        <f>SUM(C33,C68,C103,C149)</f>
        <v>292</v>
      </c>
      <c r="D155" s="16">
        <f>SUM(D33,D68,D103,D149)</f>
        <v>636</v>
      </c>
    </row>
    <row r="156" spans="1:4" s="4" customFormat="1" ht="9" customHeight="1">
      <c r="A156" s="7"/>
      <c r="B156" s="13"/>
      <c r="C156" s="14"/>
      <c r="D156" s="13"/>
    </row>
    <row r="157" spans="2:4" s="4" customFormat="1" ht="9" customHeight="1">
      <c r="B157" s="12"/>
      <c r="C157" s="12"/>
      <c r="D157" s="11"/>
    </row>
    <row r="158" spans="1:4" s="4" customFormat="1" ht="12.75" customHeight="1">
      <c r="A158" s="10" t="s">
        <v>1</v>
      </c>
      <c r="B158" s="9">
        <f>SUM(B153,B155)</f>
        <v>1729</v>
      </c>
      <c r="C158" s="9">
        <f>SUM(C153,C155)</f>
        <v>1590</v>
      </c>
      <c r="D158" s="9">
        <f>SUM(D153,D155)</f>
        <v>3319</v>
      </c>
    </row>
    <row r="159" spans="1:4" s="4" customFormat="1" ht="9" customHeight="1">
      <c r="A159" s="7"/>
      <c r="B159" s="8"/>
      <c r="C159" s="8"/>
      <c r="D159" s="7"/>
    </row>
    <row r="160" spans="2:3" s="4" customFormat="1" ht="13.5" customHeight="1">
      <c r="B160" s="5"/>
      <c r="C160" s="5"/>
    </row>
    <row r="161" spans="1:3" s="4" customFormat="1" ht="12.75">
      <c r="A161" s="6" t="s">
        <v>0</v>
      </c>
      <c r="C161" s="5"/>
    </row>
    <row r="162" spans="1:3" s="1" customFormat="1" ht="13.5" customHeight="1">
      <c r="A162" s="2"/>
      <c r="B162" s="3"/>
      <c r="C162" s="3"/>
    </row>
    <row r="163" spans="1:3" s="1" customFormat="1" ht="13.5" customHeight="1">
      <c r="A163" s="2"/>
      <c r="B163" s="3"/>
      <c r="C163" s="3"/>
    </row>
    <row r="164" spans="1:3" s="1" customFormat="1" ht="13.5" customHeight="1">
      <c r="A164" s="2"/>
      <c r="B164" s="3"/>
      <c r="C164" s="3"/>
    </row>
    <row r="165" spans="1:3" s="1" customFormat="1" ht="13.5" customHeight="1">
      <c r="A165" s="2"/>
      <c r="B165" s="3"/>
      <c r="C165" s="3"/>
    </row>
    <row r="166" spans="1:3" s="1" customFormat="1" ht="13.5" customHeight="1">
      <c r="A166" s="2"/>
      <c r="B166" s="3"/>
      <c r="C166" s="3"/>
    </row>
    <row r="167" spans="1:3" s="1" customFormat="1" ht="13.5" customHeight="1">
      <c r="A167" s="2"/>
      <c r="B167" s="3"/>
      <c r="C167" s="3"/>
    </row>
    <row r="168" spans="1:3" s="1" customFormat="1" ht="13.5" customHeight="1">
      <c r="A168" s="2"/>
      <c r="B168" s="3"/>
      <c r="C168" s="3"/>
    </row>
    <row r="169" spans="1:3" s="1" customFormat="1" ht="13.5" customHeight="1">
      <c r="A169" s="2"/>
      <c r="B169" s="3"/>
      <c r="C169" s="3"/>
    </row>
    <row r="170" spans="1:3" s="1" customFormat="1" ht="13.5" customHeight="1">
      <c r="A170" s="2"/>
      <c r="B170" s="3"/>
      <c r="C170" s="3"/>
    </row>
    <row r="171" spans="1:3" s="1" customFormat="1" ht="13.5" customHeight="1">
      <c r="A171" s="2"/>
      <c r="B171" s="3"/>
      <c r="C171" s="3"/>
    </row>
    <row r="172" spans="1:3" s="1" customFormat="1" ht="13.5" customHeight="1">
      <c r="A172" s="2"/>
      <c r="B172" s="3"/>
      <c r="C172" s="3"/>
    </row>
    <row r="173" spans="1:3" s="1" customFormat="1" ht="13.5" customHeight="1">
      <c r="A173" s="2"/>
      <c r="B173" s="3"/>
      <c r="C173" s="3"/>
    </row>
    <row r="174" spans="1:3" s="1" customFormat="1" ht="13.5" customHeight="1">
      <c r="A174" s="2"/>
      <c r="B174" s="3"/>
      <c r="C174" s="3"/>
    </row>
    <row r="175" spans="1:3" s="1" customFormat="1" ht="13.5" customHeight="1">
      <c r="A175" s="2"/>
      <c r="B175" s="3"/>
      <c r="C175" s="3"/>
    </row>
    <row r="176" spans="1:3" s="1" customFormat="1" ht="13.5" customHeight="1">
      <c r="A176" s="2"/>
      <c r="B176" s="3"/>
      <c r="C176" s="3"/>
    </row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</sheetData>
  <sheetProtection/>
  <mergeCells count="1">
    <mergeCell ref="A1:D1"/>
  </mergeCells>
  <printOptions horizontalCentered="1"/>
  <pageMargins left="0.7874015748031497" right="0.7874015748031497" top="0.5905511811023623" bottom="0.5905511811023623" header="0.3937007874015748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2011-05-19T20:11:15Z</dcterms:created>
  <dcterms:modified xsi:type="dcterms:W3CDTF">2011-05-19T20:40:47Z</dcterms:modified>
  <cp:category/>
  <cp:version/>
  <cp:contentType/>
  <cp:contentStatus/>
</cp:coreProperties>
</file>