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maestría y doctorado" sheetId="1" r:id="rId1"/>
  </sheets>
  <externalReferences>
    <externalReference r:id="rId4"/>
    <externalReference r:id="rId5"/>
    <externalReference r:id="rId6"/>
  </externalReferences>
  <definedNames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<sst xmlns="http://schemas.openxmlformats.org/spreadsheetml/2006/main" count="154" uniqueCount="139">
  <si>
    <t>FUENTE: Dirección General de Administración Escolar, UNAM.</t>
  </si>
  <si>
    <t>T O T A L</t>
  </si>
  <si>
    <t>Doctorado</t>
  </si>
  <si>
    <t>Maestría</t>
  </si>
  <si>
    <t>TOTAL</t>
  </si>
  <si>
    <t>DOCTORADO</t>
  </si>
  <si>
    <t>MAESTRÍA</t>
  </si>
  <si>
    <t>Programa de Maestría en Diseño Industrial</t>
  </si>
  <si>
    <t>Doctorado en Artes y Diseño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</si>
  <si>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</si>
  <si>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</si>
  <si>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</si>
  <si>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</si>
  <si>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</si>
  <si>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</si>
  <si>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</si>
  <si>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</si>
  <si>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</si>
  <si>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</si>
  <si>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</si>
  <si>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</si>
  <si>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</si>
  <si>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</si>
  <si>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</si>
  <si>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</si>
  <si>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</si>
  <si>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</si>
  <si>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</si>
  <si>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</si>
  <si>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</si>
  <si>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</si>
  <si>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</si>
  <si>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</si>
  <si>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</si>
  <si>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</si>
  <si>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</si>
  <si>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</si>
  <si>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</si>
  <si>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</si>
  <si>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</si>
  <si>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</si>
  <si>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</si>
  <si>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</si>
  <si>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</si>
  <si>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</si>
  <si>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</si>
  <si>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</si>
  <si>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</si>
  <si>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</si>
  <si>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</si>
  <si>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</si>
  <si>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</si>
  <si>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</si>
  <si>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</si>
  <si>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</si>
  <si>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</si>
  <si>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</si>
  <si>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</si>
  <si>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</si>
  <si>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</si>
  <si>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</si>
  <si>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</si>
  <si>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</si>
  <si>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</si>
  <si>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</si>
  <si>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</si>
  <si>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</si>
  <si>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en Relaciones Internacionales</t>
  </si>
  <si>
    <t>Maestría en Comunicación</t>
  </si>
  <si>
    <t>Maestría en Estudios México-Estados Unidos</t>
  </si>
  <si>
    <t>Posgrado en Ciencias Políticas y Sociales</t>
  </si>
  <si>
    <t>Doctorado en Ciencias de la Administración</t>
  </si>
  <si>
    <t>Maestría en Finanzas</t>
  </si>
  <si>
    <t>Maestría en Auditoría</t>
  </si>
  <si>
    <t>Maestría en Administración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</si>
  <si>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</si>
  <si>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</si>
  <si>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</si>
  <si>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</si>
  <si>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</si>
  <si>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</si>
  <si>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</si>
  <si>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</si>
  <si>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</si>
  <si>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</si>
  <si>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</si>
  <si>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</si>
  <si>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</si>
  <si>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</si>
  <si>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</si>
  <si>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</si>
  <si>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</si>
  <si>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</si>
  <si>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</si>
  <si>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</si>
  <si>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</si>
  <si>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</si>
  <si>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</si>
  <si>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</si>
  <si>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</si>
  <si>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</si>
  <si>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</si>
  <si>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</si>
  <si>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</si>
  <si>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</si>
  <si>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</si>
  <si>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(Matemáticas)</t>
  </si>
  <si>
    <t>Maestría en Ciencias (Matemáticas)</t>
  </si>
  <si>
    <t xml:space="preserve">Programa de Maestría y Doctorado en Ciencias Matemáticas 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</si>
  <si>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</si>
  <si>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</si>
  <si>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</si>
  <si>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</si>
  <si>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</si>
  <si>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</si>
  <si>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</si>
  <si>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</si>
  <si>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</si>
  <si>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</si>
  <si>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</si>
  <si>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</si>
  <si>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</si>
  <si>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 xml:space="preserve">Doctorado en Ciencias (Astronomía)  </t>
  </si>
  <si>
    <t xml:space="preserve">Maestría en Ciencias (Astronomía) </t>
  </si>
  <si>
    <t>Posgrado en Astrofísica</t>
  </si>
  <si>
    <t>Doctorado en Ingeniería</t>
  </si>
  <si>
    <t>Maestría en Ingeniería</t>
  </si>
  <si>
    <t>Maestría y Doctorado en Ingeniería</t>
  </si>
  <si>
    <t>CIENCIAS FÍSICO MATEMÁTICAS E INGENIERÍAS</t>
  </si>
  <si>
    <t>Total</t>
  </si>
  <si>
    <t>Mujeres</t>
  </si>
  <si>
    <t>Hombres</t>
  </si>
  <si>
    <t>Área / Programa / Plan de estudios</t>
  </si>
  <si>
    <t xml:space="preserve">  Población total</t>
  </si>
  <si>
    <t>Reingreso</t>
  </si>
  <si>
    <t>Primer ingreso</t>
  </si>
  <si>
    <t>2011-2012</t>
  </si>
  <si>
    <t>POSGRADO. PROGRAMAS DE MAESTRÍA Y DOCTORADO</t>
  </si>
  <si>
    <t>UNAM. POBLACIÓN ESCOLAR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</si>
</sst>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8" fillId="0" borderId="0" applyBorder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3" fontId="0" fillId="0" borderId="0" xfId="65" applyNumberFormat="1" applyFont="1">
      <alignment/>
      <protection/>
    </xf>
    <xf numFmtId="3" fontId="19" fillId="0" borderId="0" xfId="65" applyNumberFormat="1" applyFont="1">
      <alignment/>
      <protection/>
    </xf>
    <xf numFmtId="3" fontId="0" fillId="0" borderId="10" xfId="65" applyNumberFormat="1" applyFont="1" applyBorder="1">
      <alignment/>
      <protection/>
    </xf>
    <xf numFmtId="3" fontId="20" fillId="0" borderId="0" xfId="65" applyNumberFormat="1" applyFont="1" applyAlignment="1">
      <alignment horizontal="right" indent="1"/>
      <protection/>
    </xf>
    <xf numFmtId="3" fontId="20" fillId="0" borderId="0" xfId="65" applyNumberFormat="1" applyFont="1">
      <alignment/>
      <protection/>
    </xf>
    <xf numFmtId="3" fontId="0" fillId="0" borderId="0" xfId="65" applyNumberFormat="1" applyFont="1" applyAlignment="1">
      <alignment horizontal="right" indent="1"/>
      <protection/>
    </xf>
    <xf numFmtId="3" fontId="0" fillId="0" borderId="10" xfId="65" applyNumberFormat="1" applyFont="1" applyBorder="1" applyAlignment="1">
      <alignment horizontal="right" indent="1"/>
      <protection/>
    </xf>
    <xf numFmtId="0" fontId="0" fillId="0" borderId="0" xfId="65" applyFont="1">
      <alignment/>
      <protection/>
    </xf>
    <xf numFmtId="3" fontId="20" fillId="0" borderId="0" xfId="65" applyNumberFormat="1" applyFont="1" applyBorder="1" applyAlignment="1">
      <alignment horizontal="right" indent="1"/>
      <protection/>
    </xf>
    <xf numFmtId="3" fontId="20" fillId="0" borderId="0" xfId="65" applyNumberFormat="1" applyFont="1" applyBorder="1">
      <alignment/>
      <protection/>
    </xf>
    <xf numFmtId="3" fontId="0" fillId="0" borderId="11" xfId="65" applyNumberFormat="1" applyFont="1" applyBorder="1" applyAlignment="1">
      <alignment horizontal="right" indent="1"/>
      <protection/>
    </xf>
    <xf numFmtId="3" fontId="0" fillId="0" borderId="0" xfId="65" applyNumberFormat="1" applyFont="1" applyBorder="1">
      <alignment/>
      <protection/>
    </xf>
    <xf numFmtId="3" fontId="0" fillId="0" borderId="0" xfId="0" applyNumberFormat="1" applyFont="1" applyAlignment="1">
      <alignment horizontal="right" indent="1"/>
    </xf>
    <xf numFmtId="1" fontId="0" fillId="0" borderId="10" xfId="65" applyNumberFormat="1" applyFont="1" applyBorder="1">
      <alignment/>
      <protection/>
    </xf>
    <xf numFmtId="3" fontId="0" fillId="0" borderId="0" xfId="0" applyNumberFormat="1" applyAlignment="1">
      <alignment horizontal="right" indent="1"/>
    </xf>
    <xf numFmtId="0" fontId="0" fillId="0" borderId="0" xfId="64" applyNumberFormat="1" applyFont="1" applyAlignment="1">
      <alignment horizontal="right" indent="2"/>
      <protection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Border="1" applyAlignment="1">
      <alignment horizontal="left" indent="1"/>
    </xf>
    <xf numFmtId="3" fontId="0" fillId="0" borderId="0" xfId="0" applyNumberFormat="1" applyFont="1" applyFill="1" applyAlignment="1">
      <alignment horizontal="right" indent="1"/>
    </xf>
    <xf numFmtId="3" fontId="22" fillId="0" borderId="0" xfId="67" applyNumberFormat="1" applyFont="1" applyFill="1" applyAlignment="1">
      <alignment horizontal="right" indent="1"/>
      <protection/>
    </xf>
    <xf numFmtId="0" fontId="0" fillId="0" borderId="0" xfId="64" applyNumberFormat="1" applyFont="1" applyBorder="1" applyAlignment="1">
      <alignment horizontal="left" indent="2"/>
      <protection/>
    </xf>
    <xf numFmtId="3" fontId="20" fillId="0" borderId="0" xfId="64" applyNumberFormat="1" applyFont="1" applyFill="1" applyAlignment="1" quotePrefix="1">
      <alignment horizontal="right" indent="1"/>
      <protection/>
    </xf>
    <xf numFmtId="0" fontId="20" fillId="0" borderId="0" xfId="64" applyNumberFormat="1" applyFont="1" applyAlignment="1" quotePrefix="1">
      <alignment horizontal="left" indent="1"/>
      <protection/>
    </xf>
    <xf numFmtId="0" fontId="0" fillId="0" borderId="0" xfId="64" applyNumberFormat="1" applyFont="1" applyBorder="1" applyAlignment="1" quotePrefix="1">
      <alignment horizontal="left" indent="2"/>
      <protection/>
    </xf>
    <xf numFmtId="0" fontId="0" fillId="0" borderId="0" xfId="64" applyNumberFormat="1" applyFont="1" applyAlignment="1" quotePrefix="1">
      <alignment horizontal="left" indent="2"/>
      <protection/>
    </xf>
    <xf numFmtId="0" fontId="20" fillId="0" borderId="0" xfId="64" applyNumberFormat="1" applyFont="1" applyFill="1" applyAlignment="1">
      <alignment horizontal="left" indent="1"/>
      <protection/>
    </xf>
    <xf numFmtId="3" fontId="0" fillId="0" borderId="0" xfId="0" applyNumberFormat="1" applyFill="1" applyAlignment="1">
      <alignment horizontal="right" indent="1"/>
    </xf>
    <xf numFmtId="0" fontId="0" fillId="0" borderId="0" xfId="64" applyNumberFormat="1" applyFont="1" applyAlignment="1">
      <alignment horizontal="left" indent="2"/>
      <protection/>
    </xf>
    <xf numFmtId="0" fontId="0" fillId="0" borderId="0" xfId="64" applyNumberFormat="1" applyFont="1" applyFill="1" applyAlignment="1" quotePrefix="1">
      <alignment horizontal="left" indent="2"/>
      <protection/>
    </xf>
    <xf numFmtId="3" fontId="20" fillId="0" borderId="0" xfId="65" applyNumberFormat="1" applyFont="1" applyAlignment="1">
      <alignment horizontal="left" indent="1"/>
      <protection/>
    </xf>
    <xf numFmtId="3" fontId="0" fillId="0" borderId="0" xfId="65" applyNumberFormat="1" applyFont="1" applyFill="1">
      <alignment/>
      <protection/>
    </xf>
    <xf numFmtId="1" fontId="20" fillId="0" borderId="0" xfId="65" applyNumberFormat="1" applyFont="1" applyFill="1">
      <alignment/>
      <protection/>
    </xf>
    <xf numFmtId="3" fontId="0" fillId="0" borderId="0" xfId="64" applyNumberFormat="1" applyFont="1" applyAlignment="1" quotePrefix="1">
      <alignment horizontal="right" indent="1"/>
      <protection/>
    </xf>
    <xf numFmtId="1" fontId="0" fillId="0" borderId="0" xfId="65" applyNumberFormat="1" applyFont="1">
      <alignment/>
      <protection/>
    </xf>
    <xf numFmtId="3" fontId="20" fillId="0" borderId="0" xfId="65" applyNumberFormat="1" applyFont="1" applyFill="1" applyAlignment="1">
      <alignment horizontal="left" indent="1"/>
      <protection/>
    </xf>
    <xf numFmtId="3" fontId="20" fillId="0" borderId="0" xfId="64" applyNumberFormat="1" applyFont="1" applyAlignment="1" quotePrefix="1">
      <alignment horizontal="right" indent="1"/>
      <protection/>
    </xf>
    <xf numFmtId="3" fontId="0" fillId="0" borderId="0" xfId="67" applyNumberFormat="1" applyFont="1" applyFill="1" applyAlignment="1">
      <alignment horizontal="right" indent="1"/>
      <protection/>
    </xf>
    <xf numFmtId="0" fontId="0" fillId="0" borderId="0" xfId="0" applyFont="1" applyAlignment="1">
      <alignment horizontal="left" indent="2"/>
    </xf>
    <xf numFmtId="3" fontId="0" fillId="0" borderId="0" xfId="65" applyNumberFormat="1" applyFont="1" applyAlignment="1">
      <alignment horizontal="left" indent="2"/>
      <protection/>
    </xf>
    <xf numFmtId="1" fontId="20" fillId="0" borderId="0" xfId="65" applyNumberFormat="1" applyFont="1">
      <alignment/>
      <protection/>
    </xf>
    <xf numFmtId="1" fontId="20" fillId="0" borderId="0" xfId="65" applyNumberFormat="1" applyFont="1" applyAlignment="1">
      <alignment horizontal="left" indent="1"/>
      <protection/>
    </xf>
    <xf numFmtId="3" fontId="23" fillId="0" borderId="0" xfId="67" applyNumberFormat="1" applyFont="1" applyFill="1" applyAlignment="1">
      <alignment horizontal="right" indent="1"/>
      <protection/>
    </xf>
    <xf numFmtId="3" fontId="20" fillId="0" borderId="0" xfId="0" applyNumberFormat="1" applyFont="1" applyAlignment="1">
      <alignment horizontal="right" indent="1"/>
    </xf>
    <xf numFmtId="3" fontId="0" fillId="0" borderId="0" xfId="0" applyNumberFormat="1" applyFont="1" applyFill="1" applyAlignment="1">
      <alignment horizontal="right" indent="1"/>
    </xf>
    <xf numFmtId="3" fontId="0" fillId="0" borderId="0" xfId="67" applyNumberFormat="1" applyFont="1" applyFill="1" applyAlignment="1">
      <alignment horizontal="right" indent="1"/>
      <protection/>
    </xf>
    <xf numFmtId="3" fontId="20" fillId="0" borderId="0" xfId="65" applyNumberFormat="1" applyFont="1" applyFill="1" applyAlignment="1">
      <alignment horizontal="right" indent="1"/>
      <protection/>
    </xf>
    <xf numFmtId="0" fontId="20" fillId="0" borderId="0" xfId="63" applyFont="1" applyBorder="1" applyAlignment="1">
      <alignment horizontal="left" indent="1"/>
      <protection/>
    </xf>
    <xf numFmtId="1" fontId="0" fillId="0" borderId="0" xfId="0" applyNumberFormat="1" applyFill="1" applyAlignment="1">
      <alignment horizontal="right" indent="1"/>
    </xf>
    <xf numFmtId="0" fontId="19" fillId="0" borderId="0" xfId="66" applyFont="1" applyAlignment="1">
      <alignment horizontal="center" wrapText="1"/>
      <protection/>
    </xf>
    <xf numFmtId="3" fontId="19" fillId="0" borderId="0" xfId="65" applyNumberFormat="1" applyFont="1" applyAlignment="1">
      <alignment horizontal="center"/>
      <protection/>
    </xf>
    <xf numFmtId="3" fontId="19" fillId="0" borderId="0" xfId="65" applyNumberFormat="1" applyFont="1" applyAlignment="1">
      <alignment horizontal="center"/>
      <protection/>
    </xf>
    <xf numFmtId="3" fontId="19" fillId="0" borderId="11" xfId="65" applyNumberFormat="1" applyFont="1" applyBorder="1">
      <alignment/>
      <protection/>
    </xf>
    <xf numFmtId="3" fontId="24" fillId="0" borderId="11" xfId="65" applyNumberFormat="1" applyFont="1" applyBorder="1">
      <alignment/>
      <protection/>
    </xf>
    <xf numFmtId="3" fontId="0" fillId="0" borderId="0" xfId="65" applyNumberFormat="1" applyFont="1" applyAlignment="1">
      <alignment horizontal="centerContinuous"/>
      <protection/>
    </xf>
    <xf numFmtId="3" fontId="20" fillId="0" borderId="0" xfId="65" applyNumberFormat="1" applyFont="1" applyAlignment="1">
      <alignment horizontal="centerContinuous"/>
      <protection/>
    </xf>
    <xf numFmtId="3" fontId="20" fillId="0" borderId="0" xfId="66" applyNumberFormat="1" applyFont="1" applyAlignment="1">
      <alignment horizontal="center"/>
      <protection/>
    </xf>
    <xf numFmtId="3" fontId="20" fillId="0" borderId="0" xfId="65" applyNumberFormat="1" applyFont="1" applyAlignment="1">
      <alignment horizont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0 2" xfId="52"/>
    <cellStyle name="Normal 10 3" xfId="53"/>
    <cellStyle name="Normal 12" xfId="54"/>
    <cellStyle name="Normal 12 2" xfId="55"/>
    <cellStyle name="Normal 12 3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_EntidadesprogramasposgradoUNAM_20_abril" xfId="63"/>
    <cellStyle name="Normal_Maestria Doctorado por Programa" xfId="64"/>
    <cellStyle name="Normal_POBESC_3" xfId="65"/>
    <cellStyle name="Normal_poblac99" xfId="66"/>
    <cellStyle name="Normal_Programas Maestria y Doctorado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2012\agenda2012\2%20docencia\pe%20posg%2020112012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SheetLayoutView="80" zoomScalePageLayoutView="0" workbookViewId="0" topLeftCell="A1">
      <selection activeCell="A1" sqref="A1:H1"/>
    </sheetView>
  </sheetViews>
  <sheetFormatPr defaultColWidth="11.421875" defaultRowHeight="12.75"/>
  <cols>
    <col min="1" max="1" width="68.140625" style="1" customWidth="1"/>
    <col min="2" max="8" width="11.28125" style="1" customWidth="1"/>
    <col min="9" max="16384" width="11.421875" style="1" customWidth="1"/>
  </cols>
  <sheetData>
    <row r="1" spans="1:8" ht="13.5" customHeight="1">
      <c r="A1" s="57" t="s">
        <v>138</v>
      </c>
      <c r="B1" s="57"/>
      <c r="C1" s="57"/>
      <c r="D1" s="57"/>
      <c r="E1" s="57"/>
      <c r="F1" s="57"/>
      <c r="G1" s="57"/>
      <c r="H1" s="57"/>
    </row>
    <row r="2" spans="1:8" ht="13.5" customHeight="1">
      <c r="A2" s="57" t="s">
        <v>137</v>
      </c>
      <c r="B2" s="57"/>
      <c r="C2" s="57"/>
      <c r="D2" s="57"/>
      <c r="E2" s="57"/>
      <c r="F2" s="57"/>
      <c r="G2" s="57"/>
      <c r="H2" s="57"/>
    </row>
    <row r="3" spans="1:8" ht="13.5" customHeight="1">
      <c r="A3" s="56" t="s">
        <v>136</v>
      </c>
      <c r="B3" s="56"/>
      <c r="C3" s="56"/>
      <c r="D3" s="56"/>
      <c r="E3" s="56"/>
      <c r="F3" s="56"/>
      <c r="G3" s="56"/>
      <c r="H3" s="56"/>
    </row>
    <row r="4" spans="1:8" ht="13.5" customHeight="1">
      <c r="A4" s="55"/>
      <c r="B4" s="54"/>
      <c r="C4" s="54"/>
      <c r="D4" s="54"/>
      <c r="E4" s="54"/>
      <c r="F4" s="54"/>
      <c r="G4" s="54"/>
      <c r="H4" s="54"/>
    </row>
    <row r="5" spans="1:8" s="2" customFormat="1" ht="11.25">
      <c r="A5" s="53"/>
      <c r="B5" s="52"/>
      <c r="C5" s="52"/>
      <c r="D5" s="52"/>
      <c r="E5" s="52"/>
      <c r="F5" s="52"/>
      <c r="G5" s="52"/>
      <c r="H5" s="52"/>
    </row>
    <row r="6" spans="2:8" s="2" customFormat="1" ht="11.25">
      <c r="B6" s="51" t="s">
        <v>135</v>
      </c>
      <c r="C6" s="51"/>
      <c r="D6" s="51"/>
      <c r="E6" s="51" t="s">
        <v>134</v>
      </c>
      <c r="F6" s="51"/>
      <c r="G6" s="51"/>
      <c r="H6" s="49" t="s">
        <v>133</v>
      </c>
    </row>
    <row r="7" spans="1:8" s="2" customFormat="1" ht="11.25">
      <c r="A7" s="50" t="s">
        <v>132</v>
      </c>
      <c r="B7" s="50" t="s">
        <v>131</v>
      </c>
      <c r="C7" s="50" t="s">
        <v>130</v>
      </c>
      <c r="D7" s="50" t="s">
        <v>129</v>
      </c>
      <c r="E7" s="50" t="s">
        <v>131</v>
      </c>
      <c r="F7" s="50" t="s">
        <v>130</v>
      </c>
      <c r="G7" s="50" t="s">
        <v>129</v>
      </c>
      <c r="H7" s="49"/>
    </row>
    <row r="8" spans="1:8" ht="12.75">
      <c r="A8" s="3"/>
      <c r="B8" s="3"/>
      <c r="C8" s="3"/>
      <c r="D8" s="3"/>
      <c r="E8" s="3"/>
      <c r="F8" s="3"/>
      <c r="G8" s="3"/>
      <c r="H8" s="3"/>
    </row>
    <row r="10" spans="1:8" ht="12.75">
      <c r="A10" s="5" t="s">
        <v>128</v>
      </c>
      <c r="B10" s="4">
        <f>SUM(B11,B12,B15,B18,B21,B24,B27,B31)</f>
        <v>586</v>
      </c>
      <c r="C10" s="4">
        <f>SUM(C11,C12,C15,C18,C21,C24,C27,C31)</f>
        <v>263</v>
      </c>
      <c r="D10" s="4">
        <f>SUM(D11,D12,D15,D18,D21,D24,D27,D31)</f>
        <v>849</v>
      </c>
      <c r="E10" s="4">
        <f>SUM(E11,E12,E15,E18,E21,E24,E27,E31)</f>
        <v>1075</v>
      </c>
      <c r="F10" s="4">
        <f>SUM(F11,F12,F15,F18,F21,F24,F27,F31)</f>
        <v>459</v>
      </c>
      <c r="G10" s="4">
        <f>SUM(G11,G12,G15,G18,G21,G24,G27,G31)</f>
        <v>1534</v>
      </c>
      <c r="H10" s="4">
        <f>SUM(H11,H12,H15,H18,H21,H24,H27,H31)</f>
        <v>2383</v>
      </c>
    </row>
    <row r="11" spans="1:8" ht="12.75">
      <c r="A11" s="30" t="s">
        <v>49</v>
      </c>
      <c r="B11" s="43">
        <v>6</v>
      </c>
      <c r="C11" s="43">
        <v>7</v>
      </c>
      <c r="D11" s="42">
        <v>13</v>
      </c>
      <c r="E11" s="43">
        <v>12</v>
      </c>
      <c r="F11" s="43">
        <v>7</v>
      </c>
      <c r="G11" s="42">
        <v>19</v>
      </c>
      <c r="H11" s="17">
        <f>+G11+D11</f>
        <v>32</v>
      </c>
    </row>
    <row r="12" spans="1:8" ht="12.75">
      <c r="A12" s="30" t="s">
        <v>127</v>
      </c>
      <c r="B12" s="22">
        <f>SUM(B13:B14)</f>
        <v>276</v>
      </c>
      <c r="C12" s="22">
        <f>SUM(C13:C14)</f>
        <v>125</v>
      </c>
      <c r="D12" s="22">
        <f>SUM(D13:D14)</f>
        <v>401</v>
      </c>
      <c r="E12" s="22">
        <f>SUM(E13:E14)</f>
        <v>532</v>
      </c>
      <c r="F12" s="22">
        <f>SUM(F13:F14)</f>
        <v>216</v>
      </c>
      <c r="G12" s="22">
        <f>SUM(G13:G14)</f>
        <v>748</v>
      </c>
      <c r="H12" s="22">
        <f>SUM(H13:H14)</f>
        <v>1149</v>
      </c>
    </row>
    <row r="13" spans="1:8" ht="12.75">
      <c r="A13" s="28" t="s">
        <v>126</v>
      </c>
      <c r="B13" s="44">
        <v>210</v>
      </c>
      <c r="C13" s="44">
        <v>104</v>
      </c>
      <c r="D13" s="44">
        <v>314</v>
      </c>
      <c r="E13" s="44">
        <v>350</v>
      </c>
      <c r="F13" s="44">
        <v>138</v>
      </c>
      <c r="G13" s="44">
        <v>488</v>
      </c>
      <c r="H13" s="37">
        <f>+G13+D13</f>
        <v>802</v>
      </c>
    </row>
    <row r="14" spans="1:8" ht="12.75">
      <c r="A14" s="28" t="s">
        <v>125</v>
      </c>
      <c r="B14" s="44">
        <v>66</v>
      </c>
      <c r="C14" s="44">
        <v>21</v>
      </c>
      <c r="D14" s="44">
        <v>87</v>
      </c>
      <c r="E14" s="44">
        <v>182</v>
      </c>
      <c r="F14" s="44">
        <v>78</v>
      </c>
      <c r="G14" s="44">
        <v>260</v>
      </c>
      <c r="H14" s="19">
        <f>+G14+D14</f>
        <v>347</v>
      </c>
    </row>
    <row r="15" spans="1:8" ht="12.75">
      <c r="A15" s="30" t="s">
        <v>124</v>
      </c>
      <c r="B15" s="22">
        <f>SUM(B16:B17)</f>
        <v>11</v>
      </c>
      <c r="C15" s="22">
        <f>SUM(C16:C17)</f>
        <v>10</v>
      </c>
      <c r="D15" s="22">
        <f>SUM(D16:D17)</f>
        <v>21</v>
      </c>
      <c r="E15" s="22">
        <f>SUM(E16:E17)</f>
        <v>35</v>
      </c>
      <c r="F15" s="22">
        <f>SUM(F16:F17)</f>
        <v>22</v>
      </c>
      <c r="G15" s="22">
        <f>SUM(G16:G17)</f>
        <v>57</v>
      </c>
      <c r="H15" s="22">
        <f>SUM(H16:H17)</f>
        <v>78</v>
      </c>
    </row>
    <row r="16" spans="1:8" ht="12.75">
      <c r="A16" s="28" t="s">
        <v>123</v>
      </c>
      <c r="B16" s="44">
        <v>5</v>
      </c>
      <c r="C16" s="44">
        <v>9</v>
      </c>
      <c r="D16" s="44">
        <v>14</v>
      </c>
      <c r="E16" s="44">
        <v>12</v>
      </c>
      <c r="F16" s="44">
        <v>7</v>
      </c>
      <c r="G16" s="44">
        <v>19</v>
      </c>
      <c r="H16" s="37">
        <f>+G16+D16</f>
        <v>33</v>
      </c>
    </row>
    <row r="17" spans="1:8" ht="12.75">
      <c r="A17" s="28" t="s">
        <v>122</v>
      </c>
      <c r="B17" s="44">
        <v>6</v>
      </c>
      <c r="C17" s="44">
        <v>1</v>
      </c>
      <c r="D17" s="44">
        <v>7</v>
      </c>
      <c r="E17" s="44">
        <v>23</v>
      </c>
      <c r="F17" s="44">
        <v>15</v>
      </c>
      <c r="G17" s="44">
        <v>38</v>
      </c>
      <c r="H17" s="37">
        <f>+G17+D17</f>
        <v>45</v>
      </c>
    </row>
    <row r="18" spans="1:8" ht="12.75">
      <c r="A18" s="41" t="s">
        <v>121</v>
      </c>
      <c r="B18" s="22">
        <f>SUM(B19:B20)</f>
        <v>40</v>
      </c>
      <c r="C18" s="22">
        <f>SUM(C19:C20)</f>
        <v>7</v>
      </c>
      <c r="D18" s="22">
        <f>SUM(D19:D20)</f>
        <v>47</v>
      </c>
      <c r="E18" s="22">
        <f>SUM(E19:E20)</f>
        <v>60</v>
      </c>
      <c r="F18" s="22">
        <f>SUM(F19:F20)</f>
        <v>17</v>
      </c>
      <c r="G18" s="22">
        <f>SUM(G19:G20)</f>
        <v>77</v>
      </c>
      <c r="H18" s="22">
        <f>SUM(H19:H20)</f>
        <v>124</v>
      </c>
    </row>
    <row r="19" spans="1:8" ht="12.75">
      <c r="A19" s="25" t="s">
        <v>120</v>
      </c>
      <c r="B19" s="44">
        <v>34</v>
      </c>
      <c r="C19" s="44">
        <v>4</v>
      </c>
      <c r="D19" s="45">
        <v>38</v>
      </c>
      <c r="E19" s="44">
        <v>32</v>
      </c>
      <c r="F19" s="44">
        <v>6</v>
      </c>
      <c r="G19" s="45">
        <v>38</v>
      </c>
      <c r="H19" s="19">
        <f>+G19+D19</f>
        <v>76</v>
      </c>
    </row>
    <row r="20" spans="1:8" ht="12.75">
      <c r="A20" s="28" t="s">
        <v>119</v>
      </c>
      <c r="B20" s="44">
        <v>6</v>
      </c>
      <c r="C20" s="44">
        <v>3</v>
      </c>
      <c r="D20" s="45">
        <v>9</v>
      </c>
      <c r="E20" s="44">
        <v>28</v>
      </c>
      <c r="F20" s="44">
        <v>11</v>
      </c>
      <c r="G20" s="45">
        <v>39</v>
      </c>
      <c r="H20" s="19">
        <f>+G20+D20</f>
        <v>48</v>
      </c>
    </row>
    <row r="21" spans="1:8" ht="12.75">
      <c r="A21" s="30" t="s">
        <v>118</v>
      </c>
      <c r="B21" s="46">
        <f>SUM(B22:B23)</f>
        <v>65</v>
      </c>
      <c r="C21" s="46">
        <f>SUM(C22:C23)</f>
        <v>48</v>
      </c>
      <c r="D21" s="46">
        <f>SUM(D22:D23)</f>
        <v>113</v>
      </c>
      <c r="E21" s="46">
        <f>SUM(E22:E23)</f>
        <v>120</v>
      </c>
      <c r="F21" s="46">
        <f>SUM(F22:F23)</f>
        <v>55</v>
      </c>
      <c r="G21" s="46">
        <f>SUM(G22:G23)</f>
        <v>175</v>
      </c>
      <c r="H21" s="46">
        <f>SUM(H22:H23)</f>
        <v>288</v>
      </c>
    </row>
    <row r="22" spans="1:8" ht="12.75">
      <c r="A22" s="25" t="s">
        <v>117</v>
      </c>
      <c r="B22" s="19">
        <v>43</v>
      </c>
      <c r="C22" s="27">
        <v>30</v>
      </c>
      <c r="D22" s="20">
        <v>73</v>
      </c>
      <c r="E22" s="27">
        <v>72</v>
      </c>
      <c r="F22" s="27">
        <v>34</v>
      </c>
      <c r="G22" s="20">
        <v>106</v>
      </c>
      <c r="H22" s="19">
        <f>+G22+D22</f>
        <v>179</v>
      </c>
    </row>
    <row r="23" spans="1:8" ht="12.75">
      <c r="A23" s="25" t="s">
        <v>116</v>
      </c>
      <c r="B23" s="19">
        <v>22</v>
      </c>
      <c r="C23" s="27">
        <v>18</v>
      </c>
      <c r="D23" s="20">
        <v>40</v>
      </c>
      <c r="E23" s="27">
        <v>48</v>
      </c>
      <c r="F23" s="27">
        <v>21</v>
      </c>
      <c r="G23" s="20">
        <v>69</v>
      </c>
      <c r="H23" s="19">
        <f>+G23+D23</f>
        <v>109</v>
      </c>
    </row>
    <row r="24" spans="1:8" ht="12.75">
      <c r="A24" s="30" t="s">
        <v>115</v>
      </c>
      <c r="B24" s="22">
        <f>SUM(B25:B26)</f>
        <v>32</v>
      </c>
      <c r="C24" s="22">
        <f>SUM(C25:C26)</f>
        <v>33</v>
      </c>
      <c r="D24" s="22">
        <f>SUM(D25:D26)</f>
        <v>65</v>
      </c>
      <c r="E24" s="22">
        <f>SUM(E25:E26)</f>
        <v>69</v>
      </c>
      <c r="F24" s="22">
        <f>SUM(F25:F26)</f>
        <v>69</v>
      </c>
      <c r="G24" s="22">
        <f>SUM(G25:G26)</f>
        <v>138</v>
      </c>
      <c r="H24" s="22">
        <f>SUM(H25:H26)</f>
        <v>203</v>
      </c>
    </row>
    <row r="25" spans="1:8" ht="12.75">
      <c r="A25" s="25" t="s">
        <v>114</v>
      </c>
      <c r="B25" s="19">
        <v>20</v>
      </c>
      <c r="C25" s="27">
        <v>19</v>
      </c>
      <c r="D25" s="20">
        <v>39</v>
      </c>
      <c r="E25" s="27">
        <v>32</v>
      </c>
      <c r="F25" s="27">
        <v>28</v>
      </c>
      <c r="G25" s="20">
        <v>60</v>
      </c>
      <c r="H25" s="19">
        <f>+G25+D25</f>
        <v>99</v>
      </c>
    </row>
    <row r="26" spans="1:8" ht="12.75">
      <c r="A26" s="25" t="s">
        <v>113</v>
      </c>
      <c r="B26" s="19">
        <v>12</v>
      </c>
      <c r="C26" s="27">
        <v>14</v>
      </c>
      <c r="D26" s="20">
        <v>26</v>
      </c>
      <c r="E26" s="27">
        <v>37</v>
      </c>
      <c r="F26" s="27">
        <v>41</v>
      </c>
      <c r="G26" s="20">
        <v>78</v>
      </c>
      <c r="H26" s="19">
        <f>+G26+D26</f>
        <v>104</v>
      </c>
    </row>
    <row r="27" spans="1:8" ht="12.75">
      <c r="A27" s="41" t="s">
        <v>112</v>
      </c>
      <c r="B27" s="22">
        <f>SUM(B28:B30)</f>
        <v>65</v>
      </c>
      <c r="C27" s="22">
        <f>SUM(C28:C30)</f>
        <v>10</v>
      </c>
      <c r="D27" s="22">
        <f>SUM(D28:D30)</f>
        <v>75</v>
      </c>
      <c r="E27" s="22">
        <f>SUM(E28:E30)</f>
        <v>88</v>
      </c>
      <c r="F27" s="22">
        <f>SUM(F28:F30)</f>
        <v>25</v>
      </c>
      <c r="G27" s="22">
        <f>SUM(G28:G30)</f>
        <v>113</v>
      </c>
      <c r="H27" s="22">
        <f>SUM(H28:H30)</f>
        <v>188</v>
      </c>
    </row>
    <row r="28" spans="1:8" ht="12.75">
      <c r="A28" s="25" t="s">
        <v>111</v>
      </c>
      <c r="B28" s="19">
        <v>47</v>
      </c>
      <c r="C28" s="19">
        <v>9</v>
      </c>
      <c r="D28" s="20">
        <v>56</v>
      </c>
      <c r="E28" s="48">
        <v>42</v>
      </c>
      <c r="F28" s="48">
        <v>13</v>
      </c>
      <c r="G28" s="20">
        <v>55</v>
      </c>
      <c r="H28" s="19">
        <f>+G28+D28</f>
        <v>111</v>
      </c>
    </row>
    <row r="29" spans="1:8" ht="12.75">
      <c r="A29" s="25" t="s">
        <v>110</v>
      </c>
      <c r="B29" s="19">
        <v>6</v>
      </c>
      <c r="C29" s="19">
        <v>1</v>
      </c>
      <c r="D29" s="20">
        <v>7</v>
      </c>
      <c r="E29" s="19">
        <v>5</v>
      </c>
      <c r="F29" s="19">
        <v>4</v>
      </c>
      <c r="G29" s="20">
        <v>9</v>
      </c>
      <c r="H29" s="19">
        <f>+G29+D29</f>
        <v>16</v>
      </c>
    </row>
    <row r="30" spans="1:8" ht="12.75">
      <c r="A30" s="25" t="s">
        <v>109</v>
      </c>
      <c r="B30" s="19">
        <v>12</v>
      </c>
      <c r="C30" s="27">
        <v>0</v>
      </c>
      <c r="D30" s="20">
        <v>12</v>
      </c>
      <c r="E30" s="27">
        <v>41</v>
      </c>
      <c r="F30" s="27">
        <v>8</v>
      </c>
      <c r="G30" s="20">
        <v>49</v>
      </c>
      <c r="H30" s="19">
        <f>+G30+D30</f>
        <v>61</v>
      </c>
    </row>
    <row r="31" spans="1:8" ht="12.75">
      <c r="A31" s="47" t="s">
        <v>108</v>
      </c>
      <c r="B31" s="46">
        <f>SUM(B32:B33)</f>
        <v>91</v>
      </c>
      <c r="C31" s="46">
        <f>SUM(C32:C33)</f>
        <v>23</v>
      </c>
      <c r="D31" s="46">
        <f>SUM(D32:D33)</f>
        <v>114</v>
      </c>
      <c r="E31" s="46">
        <f>SUM(E32:E33)</f>
        <v>159</v>
      </c>
      <c r="F31" s="46">
        <f>SUM(F32:F33)</f>
        <v>48</v>
      </c>
      <c r="G31" s="46">
        <f>SUM(G32:G33)</f>
        <v>207</v>
      </c>
      <c r="H31" s="46">
        <f>SUM(H32:H33)</f>
        <v>321</v>
      </c>
    </row>
    <row r="32" spans="1:8" ht="12.75">
      <c r="A32" s="25" t="s">
        <v>107</v>
      </c>
      <c r="B32" s="44">
        <v>57</v>
      </c>
      <c r="C32" s="44">
        <v>14</v>
      </c>
      <c r="D32" s="45">
        <v>71</v>
      </c>
      <c r="E32" s="44">
        <v>77</v>
      </c>
      <c r="F32" s="44">
        <v>25</v>
      </c>
      <c r="G32" s="45">
        <v>102</v>
      </c>
      <c r="H32" s="44">
        <f>+G32+D32</f>
        <v>173</v>
      </c>
    </row>
    <row r="33" spans="1:8" ht="12.75">
      <c r="A33" s="28" t="s">
        <v>106</v>
      </c>
      <c r="B33" s="44">
        <v>34</v>
      </c>
      <c r="C33" s="44">
        <v>9</v>
      </c>
      <c r="D33" s="45">
        <v>43</v>
      </c>
      <c r="E33" s="44">
        <v>82</v>
      </c>
      <c r="F33" s="44">
        <v>23</v>
      </c>
      <c r="G33" s="45">
        <v>105</v>
      </c>
      <c r="H33" s="44">
        <f>+G33+D33</f>
        <v>148</v>
      </c>
    </row>
    <row r="34" spans="1:8" ht="12.75" hidden="1">
      <c r="A34" s="16" t="s">
        <v>6</v>
      </c>
      <c r="B34" s="13">
        <f>SUM(B13,B16,B19,B22,B25,B28:B29,B32,B11)</f>
        <v>428</v>
      </c>
      <c r="C34" s="13">
        <f>SUM(C13,C16,C19,C22,C25,C28:C29,C32,C11)</f>
        <v>197</v>
      </c>
      <c r="D34" s="13">
        <f>SUM(D13,D16,D19,D22,D25,D28:D29,D32,D11)</f>
        <v>625</v>
      </c>
      <c r="E34" s="13">
        <f>SUM(E13,E16,E19,E22,E25,E28:E29,E32,E11)</f>
        <v>634</v>
      </c>
      <c r="F34" s="13">
        <f>SUM(F13,F16,F19,F22,F25,F28:F29,F32,F11)</f>
        <v>262</v>
      </c>
      <c r="G34" s="13">
        <f>SUM(G13,G16,G19,G22,G25,G28:G29,G32,G11)</f>
        <v>896</v>
      </c>
      <c r="H34" s="13">
        <f>SUM(H13,H16,H19,H22,H25,H28:H29,H32,H11)</f>
        <v>1521</v>
      </c>
    </row>
    <row r="35" spans="1:8" ht="12.75" hidden="1">
      <c r="A35" s="16" t="s">
        <v>5</v>
      </c>
      <c r="B35" s="13">
        <f>SUM(B14,B17,B20,B23,B26,B30,B33)</f>
        <v>158</v>
      </c>
      <c r="C35" s="13">
        <f>SUM(C14,C17,C20,C23,C26,C30,C33)</f>
        <v>66</v>
      </c>
      <c r="D35" s="13">
        <f>SUM(D14,D17,D20,D23,D26,D30,D33)</f>
        <v>224</v>
      </c>
      <c r="E35" s="13">
        <f>SUM(E14,E17,E20,E23,E26,E30,E33)</f>
        <v>441</v>
      </c>
      <c r="F35" s="13">
        <f>SUM(F14,F17,F20,F23,F26,F30,F33)</f>
        <v>197</v>
      </c>
      <c r="G35" s="13">
        <f>SUM(G14,G17,G20,G23,G26,G30,G33)</f>
        <v>638</v>
      </c>
      <c r="H35" s="13">
        <f>SUM(H14,H17,H20,H23,H26,H30,H33)</f>
        <v>862</v>
      </c>
    </row>
    <row r="36" spans="1:8" ht="12.75" hidden="1">
      <c r="A36" s="16" t="s">
        <v>4</v>
      </c>
      <c r="B36" s="13">
        <f>SUM(B34:B35)</f>
        <v>586</v>
      </c>
      <c r="C36" s="15">
        <f>SUM(C34:C35)</f>
        <v>263</v>
      </c>
      <c r="D36" s="15">
        <f>SUM(D34:D35)</f>
        <v>849</v>
      </c>
      <c r="E36" s="15">
        <f>SUM(E34:E35)</f>
        <v>1075</v>
      </c>
      <c r="F36" s="15">
        <f>SUM(F34:F35)</f>
        <v>459</v>
      </c>
      <c r="G36" s="15">
        <f>SUM(G34:G35)</f>
        <v>1534</v>
      </c>
      <c r="H36" s="15">
        <f>SUM(H34:H35)</f>
        <v>2383</v>
      </c>
    </row>
    <row r="37" spans="2:8" ht="12.75">
      <c r="B37" s="6"/>
      <c r="C37" s="6"/>
      <c r="D37" s="6"/>
      <c r="E37" s="6"/>
      <c r="F37" s="6"/>
      <c r="G37" s="6"/>
      <c r="H37" s="6"/>
    </row>
    <row r="38" spans="1:8" ht="12.75">
      <c r="A38" s="40" t="s">
        <v>105</v>
      </c>
      <c r="B38" s="43">
        <f>SUM(B39,B40,B41,B42,B43,B46,B49,B52,B55,B58,B61)</f>
        <v>670</v>
      </c>
      <c r="C38" s="43">
        <f>SUM(C39,C40,C41,C42,C43,C46,C49,C52,C55,C58,C61)</f>
        <v>844</v>
      </c>
      <c r="D38" s="43">
        <f>SUM(D39,D40,D41,D42,D43,D46,D49,D52,D55,D58,D61)</f>
        <v>1514</v>
      </c>
      <c r="E38" s="43">
        <f>SUM(E39,E40,E41,E42,E43,E46,E49,E52,E55,E58,E61)</f>
        <v>1223</v>
      </c>
      <c r="F38" s="43">
        <f>SUM(F39,F40,F41,F42,F43,F46,F49,F52,F55,F58,F61)</f>
        <v>1611</v>
      </c>
      <c r="G38" s="43">
        <f>SUM(G39,G40,G41,G42,G43,G46,G49,G52,G55,G58,G61)</f>
        <v>2834</v>
      </c>
      <c r="H38" s="43">
        <f>SUM(H39,H40,H41,H42,H43,H46,H49,H52,H55,H58,H61)</f>
        <v>4348</v>
      </c>
    </row>
    <row r="39" spans="1:8" ht="12.75">
      <c r="A39" s="30" t="s">
        <v>104</v>
      </c>
      <c r="B39" s="17">
        <v>48</v>
      </c>
      <c r="C39" s="17">
        <v>55</v>
      </c>
      <c r="D39" s="22">
        <v>103</v>
      </c>
      <c r="E39" s="17">
        <v>223</v>
      </c>
      <c r="F39" s="17">
        <v>284</v>
      </c>
      <c r="G39" s="22">
        <v>507</v>
      </c>
      <c r="H39" s="22">
        <f>SUM(D39,G39)</f>
        <v>610</v>
      </c>
    </row>
    <row r="40" spans="1:8" ht="12.75">
      <c r="A40" s="30" t="s">
        <v>103</v>
      </c>
      <c r="B40" s="17">
        <v>6</v>
      </c>
      <c r="C40" s="17">
        <v>13</v>
      </c>
      <c r="D40" s="22">
        <v>19</v>
      </c>
      <c r="E40" s="17">
        <v>9</v>
      </c>
      <c r="F40" s="17">
        <v>18</v>
      </c>
      <c r="G40" s="22">
        <v>27</v>
      </c>
      <c r="H40" s="22">
        <f>SUM(D40,G40)</f>
        <v>46</v>
      </c>
    </row>
    <row r="41" spans="1:8" ht="12.75">
      <c r="A41" s="30" t="s">
        <v>102</v>
      </c>
      <c r="B41" s="17">
        <v>4</v>
      </c>
      <c r="C41" s="17">
        <v>16</v>
      </c>
      <c r="D41" s="22">
        <v>20</v>
      </c>
      <c r="E41" s="17">
        <v>5</v>
      </c>
      <c r="F41" s="17">
        <v>28</v>
      </c>
      <c r="G41" s="22">
        <v>33</v>
      </c>
      <c r="H41" s="22">
        <f>SUM(D41,G41)</f>
        <v>53</v>
      </c>
    </row>
    <row r="42" spans="1:8" ht="12.75">
      <c r="A42" s="30" t="s">
        <v>49</v>
      </c>
      <c r="B42" s="17">
        <v>10</v>
      </c>
      <c r="C42" s="17">
        <v>20</v>
      </c>
      <c r="D42" s="42">
        <v>30</v>
      </c>
      <c r="E42" s="17">
        <v>23</v>
      </c>
      <c r="F42" s="17">
        <v>54</v>
      </c>
      <c r="G42" s="42">
        <v>77</v>
      </c>
      <c r="H42" s="17">
        <f>+G42+D42</f>
        <v>107</v>
      </c>
    </row>
    <row r="43" spans="1:8" s="5" customFormat="1" ht="12.75">
      <c r="A43" s="41" t="s">
        <v>101</v>
      </c>
      <c r="B43" s="17">
        <f>SUM(B44:B45)</f>
        <v>98</v>
      </c>
      <c r="C43" s="17">
        <f>SUM(C44:C45)</f>
        <v>109</v>
      </c>
      <c r="D43" s="17">
        <f>SUM(D44:D45)</f>
        <v>207</v>
      </c>
      <c r="E43" s="17">
        <f>SUM(E44:E45)</f>
        <v>163</v>
      </c>
      <c r="F43" s="17">
        <f>SUM(F44:F45)</f>
        <v>180</v>
      </c>
      <c r="G43" s="17">
        <f>SUM(G44:G45)</f>
        <v>343</v>
      </c>
      <c r="H43" s="17">
        <f>SUM(H44:H45)</f>
        <v>550</v>
      </c>
    </row>
    <row r="44" spans="1:8" ht="12.75">
      <c r="A44" s="25" t="s">
        <v>100</v>
      </c>
      <c r="B44" s="19">
        <v>67</v>
      </c>
      <c r="C44" s="15">
        <v>76</v>
      </c>
      <c r="D44" s="20">
        <v>143</v>
      </c>
      <c r="E44" s="13">
        <v>89</v>
      </c>
      <c r="F44" s="15">
        <v>95</v>
      </c>
      <c r="G44" s="20">
        <v>184</v>
      </c>
      <c r="H44" s="19">
        <f>+G44+D44</f>
        <v>327</v>
      </c>
    </row>
    <row r="45" spans="1:8" ht="12.75">
      <c r="A45" s="25" t="s">
        <v>99</v>
      </c>
      <c r="B45" s="19">
        <v>31</v>
      </c>
      <c r="C45" s="15">
        <v>33</v>
      </c>
      <c r="D45" s="20">
        <v>64</v>
      </c>
      <c r="E45" s="13">
        <v>74</v>
      </c>
      <c r="F45" s="15">
        <v>85</v>
      </c>
      <c r="G45" s="20">
        <v>159</v>
      </c>
      <c r="H45" s="19">
        <f>+G45+D45</f>
        <v>223</v>
      </c>
    </row>
    <row r="46" spans="1:8" ht="12.75">
      <c r="A46" s="30" t="s">
        <v>98</v>
      </c>
      <c r="B46" s="22">
        <f>SUM(B47:B48)</f>
        <v>71</v>
      </c>
      <c r="C46" s="22">
        <f>SUM(C47:C48)</f>
        <v>99</v>
      </c>
      <c r="D46" s="22">
        <f>SUM(D47:D48)</f>
        <v>170</v>
      </c>
      <c r="E46" s="22">
        <f>SUM(E47:E48)</f>
        <v>113</v>
      </c>
      <c r="F46" s="22">
        <f>SUM(F47:F48)</f>
        <v>145</v>
      </c>
      <c r="G46" s="22">
        <f>SUM(G47:G48)</f>
        <v>258</v>
      </c>
      <c r="H46" s="22">
        <f>SUM(H47:H48)</f>
        <v>428</v>
      </c>
    </row>
    <row r="47" spans="1:8" ht="12.75">
      <c r="A47" s="25" t="s">
        <v>97</v>
      </c>
      <c r="B47" s="19">
        <v>62</v>
      </c>
      <c r="C47" s="15">
        <v>88</v>
      </c>
      <c r="D47" s="20">
        <v>150</v>
      </c>
      <c r="E47" s="15">
        <v>93</v>
      </c>
      <c r="F47" s="15">
        <v>114</v>
      </c>
      <c r="G47" s="20">
        <v>207</v>
      </c>
      <c r="H47" s="19">
        <f>+G47+D47</f>
        <v>357</v>
      </c>
    </row>
    <row r="48" spans="1:8" ht="12.75">
      <c r="A48" s="25" t="s">
        <v>96</v>
      </c>
      <c r="B48" s="19">
        <v>9</v>
      </c>
      <c r="C48" s="19">
        <v>11</v>
      </c>
      <c r="D48" s="20">
        <v>20</v>
      </c>
      <c r="E48" s="19">
        <v>20</v>
      </c>
      <c r="F48" s="19">
        <v>31</v>
      </c>
      <c r="G48" s="20">
        <v>51</v>
      </c>
      <c r="H48" s="19">
        <f>+G48+D48</f>
        <v>71</v>
      </c>
    </row>
    <row r="49" spans="1:8" ht="12.75">
      <c r="A49" s="30" t="s">
        <v>95</v>
      </c>
      <c r="B49" s="22">
        <f>SUM(B50:B51)</f>
        <v>135</v>
      </c>
      <c r="C49" s="22">
        <f>SUM(C50:C51)</f>
        <v>131</v>
      </c>
      <c r="D49" s="22">
        <f>SUM(D50:D51)</f>
        <v>266</v>
      </c>
      <c r="E49" s="22">
        <f>SUM(E50:E51)</f>
        <v>149</v>
      </c>
      <c r="F49" s="22">
        <f>SUM(F50:F51)</f>
        <v>170</v>
      </c>
      <c r="G49" s="22">
        <f>SUM(G50:G51)</f>
        <v>319</v>
      </c>
      <c r="H49" s="22">
        <f>SUM(H50:H51)</f>
        <v>585</v>
      </c>
    </row>
    <row r="50" spans="1:8" ht="12.75">
      <c r="A50" s="25" t="s">
        <v>94</v>
      </c>
      <c r="B50" s="19">
        <v>98</v>
      </c>
      <c r="C50" s="19">
        <v>91</v>
      </c>
      <c r="D50" s="20">
        <v>189</v>
      </c>
      <c r="E50" s="19">
        <v>117</v>
      </c>
      <c r="F50" s="19">
        <v>132</v>
      </c>
      <c r="G50" s="20">
        <v>249</v>
      </c>
      <c r="H50" s="19">
        <f>+G50+D50</f>
        <v>438</v>
      </c>
    </row>
    <row r="51" spans="1:8" ht="12.75">
      <c r="A51" s="28" t="s">
        <v>93</v>
      </c>
      <c r="B51" s="19">
        <v>37</v>
      </c>
      <c r="C51" s="19">
        <v>40</v>
      </c>
      <c r="D51" s="20">
        <v>77</v>
      </c>
      <c r="E51" s="19">
        <v>32</v>
      </c>
      <c r="F51" s="19">
        <v>38</v>
      </c>
      <c r="G51" s="20">
        <v>70</v>
      </c>
      <c r="H51" s="19">
        <f>+G51+D51</f>
        <v>147</v>
      </c>
    </row>
    <row r="52" spans="1:8" ht="12.75">
      <c r="A52" s="30" t="s">
        <v>92</v>
      </c>
      <c r="B52" s="22">
        <f>SUM(B53:B54)</f>
        <v>82</v>
      </c>
      <c r="C52" s="22">
        <f>SUM(C53:C54)</f>
        <v>54</v>
      </c>
      <c r="D52" s="22">
        <f>SUM(D53:D54)</f>
        <v>136</v>
      </c>
      <c r="E52" s="22">
        <f>SUM(E53:E54)</f>
        <v>141</v>
      </c>
      <c r="F52" s="22">
        <f>SUM(F53:F54)</f>
        <v>97</v>
      </c>
      <c r="G52" s="22">
        <f>SUM(G53:G54)</f>
        <v>238</v>
      </c>
      <c r="H52" s="22">
        <f>SUM(H53:H54)</f>
        <v>374</v>
      </c>
    </row>
    <row r="53" spans="1:8" ht="12.75">
      <c r="A53" s="25" t="s">
        <v>91</v>
      </c>
      <c r="B53" s="19">
        <v>53</v>
      </c>
      <c r="C53" s="19">
        <v>26</v>
      </c>
      <c r="D53" s="20">
        <v>79</v>
      </c>
      <c r="E53" s="19">
        <v>60</v>
      </c>
      <c r="F53" s="19">
        <v>40</v>
      </c>
      <c r="G53" s="20">
        <v>100</v>
      </c>
      <c r="H53" s="19">
        <f>+G53+D53</f>
        <v>179</v>
      </c>
    </row>
    <row r="54" spans="1:8" ht="12.75">
      <c r="A54" s="25" t="s">
        <v>90</v>
      </c>
      <c r="B54" s="19">
        <v>29</v>
      </c>
      <c r="C54" s="19">
        <v>28</v>
      </c>
      <c r="D54" s="20">
        <v>57</v>
      </c>
      <c r="E54" s="19">
        <v>81</v>
      </c>
      <c r="F54" s="19">
        <v>57</v>
      </c>
      <c r="G54" s="20">
        <v>138</v>
      </c>
      <c r="H54" s="19">
        <f>+G54+D54</f>
        <v>195</v>
      </c>
    </row>
    <row r="55" spans="1:8" ht="12.75">
      <c r="A55" s="30" t="s">
        <v>89</v>
      </c>
      <c r="B55" s="22">
        <f>SUM(B56:B57)</f>
        <v>56</v>
      </c>
      <c r="C55" s="22">
        <f>SUM(C56:C57)</f>
        <v>115</v>
      </c>
      <c r="D55" s="22">
        <f>SUM(D56:D57)</f>
        <v>171</v>
      </c>
      <c r="E55" s="22">
        <f>SUM(E56:E57)</f>
        <v>125</v>
      </c>
      <c r="F55" s="22">
        <f>SUM(F56:F57)</f>
        <v>312</v>
      </c>
      <c r="G55" s="22">
        <f>SUM(G56:G57)</f>
        <v>437</v>
      </c>
      <c r="H55" s="22">
        <f>SUM(H56:H57)</f>
        <v>608</v>
      </c>
    </row>
    <row r="56" spans="1:8" ht="12.75">
      <c r="A56" s="28" t="s">
        <v>88</v>
      </c>
      <c r="B56" s="19">
        <v>31</v>
      </c>
      <c r="C56" s="19">
        <v>86</v>
      </c>
      <c r="D56" s="20">
        <v>117</v>
      </c>
      <c r="E56" s="19">
        <v>31</v>
      </c>
      <c r="F56" s="19">
        <v>102</v>
      </c>
      <c r="G56" s="20">
        <v>133</v>
      </c>
      <c r="H56" s="19">
        <f>+G56+D56</f>
        <v>250</v>
      </c>
    </row>
    <row r="57" spans="1:8" ht="12.75">
      <c r="A57" s="28" t="s">
        <v>87</v>
      </c>
      <c r="B57" s="19">
        <v>25</v>
      </c>
      <c r="C57" s="19">
        <v>29</v>
      </c>
      <c r="D57" s="20">
        <v>54</v>
      </c>
      <c r="E57" s="19">
        <v>94</v>
      </c>
      <c r="F57" s="19">
        <v>210</v>
      </c>
      <c r="G57" s="20">
        <v>304</v>
      </c>
      <c r="H57" s="19">
        <f>+G57+D57</f>
        <v>358</v>
      </c>
    </row>
    <row r="58" spans="1:8" ht="12.75">
      <c r="A58" s="30" t="s">
        <v>86</v>
      </c>
      <c r="B58" s="22">
        <f>SUM(B59:B60)</f>
        <v>130</v>
      </c>
      <c r="C58" s="22">
        <f>SUM(C59:C60)</f>
        <v>181</v>
      </c>
      <c r="D58" s="22">
        <f>SUM(D59:D60)</f>
        <v>311</v>
      </c>
      <c r="E58" s="22">
        <f>SUM(E59:E60)</f>
        <v>208</v>
      </c>
      <c r="F58" s="22">
        <f>SUM(F59:F60)</f>
        <v>253</v>
      </c>
      <c r="G58" s="22">
        <f>SUM(G59:G60)</f>
        <v>461</v>
      </c>
      <c r="H58" s="22">
        <f>SUM(H59:H60)</f>
        <v>772</v>
      </c>
    </row>
    <row r="59" spans="1:8" ht="12.75">
      <c r="A59" s="25" t="s">
        <v>85</v>
      </c>
      <c r="B59" s="19">
        <v>90</v>
      </c>
      <c r="C59" s="19">
        <v>132</v>
      </c>
      <c r="D59" s="20">
        <v>222</v>
      </c>
      <c r="E59" s="19">
        <v>83</v>
      </c>
      <c r="F59" s="19">
        <v>105</v>
      </c>
      <c r="G59" s="20">
        <v>188</v>
      </c>
      <c r="H59" s="19">
        <f>+G59+D59</f>
        <v>410</v>
      </c>
    </row>
    <row r="60" spans="1:8" ht="12.75">
      <c r="A60" s="25" t="s">
        <v>84</v>
      </c>
      <c r="B60" s="19">
        <v>40</v>
      </c>
      <c r="C60" s="19">
        <v>49</v>
      </c>
      <c r="D60" s="20">
        <v>89</v>
      </c>
      <c r="E60" s="19">
        <v>125</v>
      </c>
      <c r="F60" s="19">
        <v>148</v>
      </c>
      <c r="G60" s="20">
        <v>273</v>
      </c>
      <c r="H60" s="19">
        <f>+G60+D60</f>
        <v>362</v>
      </c>
    </row>
    <row r="61" spans="1:8" ht="12.75">
      <c r="A61" s="30" t="s">
        <v>83</v>
      </c>
      <c r="B61" s="22">
        <f>SUM(B62:B63)</f>
        <v>30</v>
      </c>
      <c r="C61" s="22">
        <f>SUM(C62:C63)</f>
        <v>51</v>
      </c>
      <c r="D61" s="22">
        <f>SUM(D62:D63)</f>
        <v>81</v>
      </c>
      <c r="E61" s="22">
        <f>SUM(E62:E63)</f>
        <v>64</v>
      </c>
      <c r="F61" s="22">
        <f>SUM(F62:F63)</f>
        <v>70</v>
      </c>
      <c r="G61" s="22">
        <f>SUM(G62:G63)</f>
        <v>134</v>
      </c>
      <c r="H61" s="22">
        <f>SUM(H62:H63)</f>
        <v>215</v>
      </c>
    </row>
    <row r="62" spans="1:8" ht="12.75">
      <c r="A62" s="25" t="s">
        <v>82</v>
      </c>
      <c r="B62" s="19">
        <v>27</v>
      </c>
      <c r="C62" s="19">
        <v>46</v>
      </c>
      <c r="D62" s="20">
        <v>73</v>
      </c>
      <c r="E62" s="19">
        <v>35</v>
      </c>
      <c r="F62" s="19">
        <v>43</v>
      </c>
      <c r="G62" s="20">
        <v>78</v>
      </c>
      <c r="H62" s="19">
        <f>+G62+D62</f>
        <v>151</v>
      </c>
    </row>
    <row r="63" spans="1:8" ht="12.75">
      <c r="A63" s="25" t="s">
        <v>81</v>
      </c>
      <c r="B63" s="19">
        <v>3</v>
      </c>
      <c r="C63" s="19">
        <v>5</v>
      </c>
      <c r="D63" s="20">
        <v>8</v>
      </c>
      <c r="E63" s="19">
        <v>29</v>
      </c>
      <c r="F63" s="19">
        <v>27</v>
      </c>
      <c r="G63" s="20">
        <v>56</v>
      </c>
      <c r="H63" s="19">
        <f>+G63+D63</f>
        <v>64</v>
      </c>
    </row>
    <row r="64" spans="1:8" ht="12.75" hidden="1">
      <c r="A64" s="16" t="s">
        <v>6</v>
      </c>
      <c r="B64" s="13">
        <f>SUM(B40,B41,B44,B47,B50,B53,B56,B59,B62,B42)</f>
        <v>448</v>
      </c>
      <c r="C64" s="13">
        <f>SUM(C40,C41,C44,C47,C50,C53,C56,C59,C62,C42)</f>
        <v>594</v>
      </c>
      <c r="D64" s="13">
        <f>SUM(D40,D41,D44,D47,D50,D53,D56,D59,D62,D42)</f>
        <v>1042</v>
      </c>
      <c r="E64" s="13">
        <f>SUM(E40,E41,E44,E47,E50,E53,E56,E59,E62,E42)</f>
        <v>545</v>
      </c>
      <c r="F64" s="13">
        <f>SUM(F40,F41,F44,F47,F50,F53,F56,F59,F62,F42)</f>
        <v>731</v>
      </c>
      <c r="G64" s="13">
        <f>SUM(G40,G41,G44,G47,G50,G53,G56,G59,G62,G42)</f>
        <v>1276</v>
      </c>
      <c r="H64" s="13">
        <f>SUM(H40,H41,H44,H47,H50,H53,H56,H59,H62,H42)</f>
        <v>2318</v>
      </c>
    </row>
    <row r="65" spans="1:8" ht="12.75" hidden="1">
      <c r="A65" s="16" t="s">
        <v>5</v>
      </c>
      <c r="B65" s="13">
        <f>SUM(B39,B45,B48,B51,B54,B57,B60,B63)</f>
        <v>222</v>
      </c>
      <c r="C65" s="15">
        <f>SUM(C39,C45,C48,C51,C54,C57,C60,C63)</f>
        <v>250</v>
      </c>
      <c r="D65" s="15">
        <f>SUM(D39,D45,D48,D51,D54,D57,D60,D63)</f>
        <v>472</v>
      </c>
      <c r="E65" s="15">
        <f>SUM(E39,E45,E48,E51,E54,E57,E60,E63)</f>
        <v>678</v>
      </c>
      <c r="F65" s="15">
        <f>SUM(F39,F45,F48,F51,F54,F57,F60,F63)</f>
        <v>880</v>
      </c>
      <c r="G65" s="15">
        <f>SUM(G39,G45,G48,G51,G54,G57,G60,G63)</f>
        <v>1558</v>
      </c>
      <c r="H65" s="15">
        <f>SUM(H39,H45,H48,H51,H54,H57,H60,H63)</f>
        <v>2030</v>
      </c>
    </row>
    <row r="66" spans="1:8" ht="12.75" hidden="1">
      <c r="A66" s="16" t="s">
        <v>4</v>
      </c>
      <c r="B66" s="13">
        <f>SUM(B64:B65)</f>
        <v>670</v>
      </c>
      <c r="C66" s="15">
        <f>SUM(C64:C65)</f>
        <v>844</v>
      </c>
      <c r="D66" s="15">
        <f>SUM(D64:D65)</f>
        <v>1514</v>
      </c>
      <c r="E66" s="15">
        <f>SUM(E64:E65)</f>
        <v>1223</v>
      </c>
      <c r="F66" s="15">
        <f>SUM(F64:F65)</f>
        <v>1611</v>
      </c>
      <c r="G66" s="15">
        <f>SUM(G64:G65)</f>
        <v>2834</v>
      </c>
      <c r="H66" s="15">
        <f>SUM(H64:H65)</f>
        <v>4348</v>
      </c>
    </row>
    <row r="67" spans="1:8" ht="12.75">
      <c r="A67" s="34"/>
      <c r="B67" s="33"/>
      <c r="C67" s="33"/>
      <c r="D67" s="33"/>
      <c r="E67" s="6"/>
      <c r="F67" s="33"/>
      <c r="G67" s="33"/>
      <c r="H67" s="33"/>
    </row>
    <row r="68" spans="1:8" ht="12.75">
      <c r="A68" s="40" t="s">
        <v>80</v>
      </c>
      <c r="B68" s="36">
        <f>SUM(B69,B70,B71,B74,B79,B86,B90,B93,B96)</f>
        <v>967</v>
      </c>
      <c r="C68" s="36">
        <f>SUM(C69,C70,C71,C74,C79,C86,C90,C93,C96)</f>
        <v>946</v>
      </c>
      <c r="D68" s="36">
        <f>SUM(D69,D70,D71,D74,D79,D86,D90,D93,D96)</f>
        <v>1913</v>
      </c>
      <c r="E68" s="36">
        <f>SUM(E69,E70,E71,E74,E79,E86,E90,E93,E96)</f>
        <v>1375</v>
      </c>
      <c r="F68" s="36">
        <f>SUM(F69,F70,F71,F74,F79,F86,F90,F93,F96)</f>
        <v>1303</v>
      </c>
      <c r="G68" s="36">
        <f>SUM(G69,G70,G71,G74,G79,G86,G90,G93,G96)</f>
        <v>2678</v>
      </c>
      <c r="H68" s="36">
        <f>SUM(H69,H70,H71,H74,H79,H86,H90,H93,H96)</f>
        <v>4591</v>
      </c>
    </row>
    <row r="69" spans="1:8" ht="12.75">
      <c r="A69" s="30" t="s">
        <v>79</v>
      </c>
      <c r="B69" s="17">
        <v>7</v>
      </c>
      <c r="C69" s="17">
        <v>21</v>
      </c>
      <c r="D69" s="17">
        <v>28</v>
      </c>
      <c r="E69" s="17">
        <v>16</v>
      </c>
      <c r="F69" s="17">
        <v>50</v>
      </c>
      <c r="G69" s="17">
        <v>66</v>
      </c>
      <c r="H69" s="17">
        <f>SUM(D69,G69)</f>
        <v>94</v>
      </c>
    </row>
    <row r="70" spans="1:8" ht="12.75">
      <c r="A70" s="30" t="s">
        <v>49</v>
      </c>
      <c r="B70" s="17">
        <v>2</v>
      </c>
      <c r="C70" s="17">
        <v>7</v>
      </c>
      <c r="D70" s="17">
        <v>9</v>
      </c>
      <c r="E70" s="17">
        <v>7</v>
      </c>
      <c r="F70" s="17">
        <v>5</v>
      </c>
      <c r="G70" s="17">
        <v>12</v>
      </c>
      <c r="H70" s="17">
        <v>21</v>
      </c>
    </row>
    <row r="71" spans="1:8" ht="12.75">
      <c r="A71" s="30" t="s">
        <v>78</v>
      </c>
      <c r="B71" s="22">
        <f>SUM(B72:B73)</f>
        <v>7</v>
      </c>
      <c r="C71" s="22">
        <f>SUM(C72:C73)</f>
        <v>21</v>
      </c>
      <c r="D71" s="22">
        <f>SUM(D72:D73)</f>
        <v>28</v>
      </c>
      <c r="E71" s="22">
        <f>SUM(E72:E73)</f>
        <v>52</v>
      </c>
      <c r="F71" s="22">
        <f>SUM(F72:F73)</f>
        <v>64</v>
      </c>
      <c r="G71" s="22">
        <f>SUM(G72:G73)</f>
        <v>116</v>
      </c>
      <c r="H71" s="22">
        <f>SUM(H72:H73)</f>
        <v>144</v>
      </c>
    </row>
    <row r="72" spans="1:8" ht="12.75">
      <c r="A72" s="25" t="s">
        <v>77</v>
      </c>
      <c r="B72" s="19">
        <v>3</v>
      </c>
      <c r="C72" s="19">
        <v>12</v>
      </c>
      <c r="D72" s="20">
        <v>15</v>
      </c>
      <c r="E72" s="19">
        <v>14</v>
      </c>
      <c r="F72" s="19">
        <v>10</v>
      </c>
      <c r="G72" s="20">
        <v>24</v>
      </c>
      <c r="H72" s="19">
        <f>+G72+D72</f>
        <v>39</v>
      </c>
    </row>
    <row r="73" spans="1:8" ht="12.75">
      <c r="A73" s="25" t="s">
        <v>76</v>
      </c>
      <c r="B73" s="19">
        <v>4</v>
      </c>
      <c r="C73" s="19">
        <v>9</v>
      </c>
      <c r="D73" s="20">
        <v>13</v>
      </c>
      <c r="E73" s="19">
        <v>38</v>
      </c>
      <c r="F73" s="19">
        <v>54</v>
      </c>
      <c r="G73" s="20">
        <v>92</v>
      </c>
      <c r="H73" s="19">
        <f>+G73+D73</f>
        <v>105</v>
      </c>
    </row>
    <row r="74" spans="1:8" ht="12.75">
      <c r="A74" s="30" t="s">
        <v>75</v>
      </c>
      <c r="B74" s="22">
        <f>SUM(B75:B78)</f>
        <v>460</v>
      </c>
      <c r="C74" s="22">
        <f>SUM(C75:C78)</f>
        <v>420</v>
      </c>
      <c r="D74" s="22">
        <f>SUM(D75:D78)</f>
        <v>880</v>
      </c>
      <c r="E74" s="22">
        <f>SUM(E75:E78)</f>
        <v>492</v>
      </c>
      <c r="F74" s="22">
        <f>SUM(F75:F78)</f>
        <v>496</v>
      </c>
      <c r="G74" s="22">
        <f>SUM(G75:G78)</f>
        <v>988</v>
      </c>
      <c r="H74" s="22">
        <f>SUM(H75:H78)</f>
        <v>1868</v>
      </c>
    </row>
    <row r="75" spans="1:8" ht="12.75">
      <c r="A75" s="39" t="s">
        <v>74</v>
      </c>
      <c r="B75" s="19">
        <v>264</v>
      </c>
      <c r="C75" s="19">
        <v>256</v>
      </c>
      <c r="D75" s="20">
        <v>520</v>
      </c>
      <c r="E75" s="19">
        <v>298</v>
      </c>
      <c r="F75" s="19">
        <v>332</v>
      </c>
      <c r="G75" s="20">
        <v>630</v>
      </c>
      <c r="H75" s="19">
        <f>+G75+D75</f>
        <v>1150</v>
      </c>
    </row>
    <row r="76" spans="1:8" ht="12.75">
      <c r="A76" s="39" t="s">
        <v>73</v>
      </c>
      <c r="B76" s="19">
        <v>51</v>
      </c>
      <c r="C76" s="19">
        <v>56</v>
      </c>
      <c r="D76" s="20">
        <v>107</v>
      </c>
      <c r="E76" s="19">
        <v>25</v>
      </c>
      <c r="F76" s="19">
        <v>31</v>
      </c>
      <c r="G76" s="20">
        <v>56</v>
      </c>
      <c r="H76" s="19">
        <f>+G76+D76</f>
        <v>163</v>
      </c>
    </row>
    <row r="77" spans="1:8" ht="12.75">
      <c r="A77" s="39" t="s">
        <v>72</v>
      </c>
      <c r="B77" s="19">
        <v>77</v>
      </c>
      <c r="C77" s="19">
        <v>82</v>
      </c>
      <c r="D77" s="20">
        <v>159</v>
      </c>
      <c r="E77" s="19">
        <v>115</v>
      </c>
      <c r="F77" s="19">
        <v>108</v>
      </c>
      <c r="G77" s="20">
        <v>223</v>
      </c>
      <c r="H77" s="19">
        <f>+G77+D77</f>
        <v>382</v>
      </c>
    </row>
    <row r="78" spans="1:8" ht="12.75">
      <c r="A78" s="39" t="s">
        <v>71</v>
      </c>
      <c r="B78" s="19">
        <v>68</v>
      </c>
      <c r="C78" s="19">
        <v>26</v>
      </c>
      <c r="D78" s="20">
        <v>94</v>
      </c>
      <c r="E78" s="19">
        <v>54</v>
      </c>
      <c r="F78" s="19">
        <v>25</v>
      </c>
      <c r="G78" s="20">
        <v>79</v>
      </c>
      <c r="H78" s="19">
        <f>+G78+D78</f>
        <v>173</v>
      </c>
    </row>
    <row r="79" spans="1:8" ht="12.75">
      <c r="A79" s="30" t="s">
        <v>70</v>
      </c>
      <c r="B79" s="22">
        <f>SUM(B80:B85)</f>
        <v>63</v>
      </c>
      <c r="C79" s="22">
        <f>SUM(C80:C85)</f>
        <v>85</v>
      </c>
      <c r="D79" s="22">
        <f>SUM(D80:D85)</f>
        <v>148</v>
      </c>
      <c r="E79" s="22">
        <f>SUM(E80:E85)</f>
        <v>101</v>
      </c>
      <c r="F79" s="22">
        <f>SUM(F80:F85)</f>
        <v>106</v>
      </c>
      <c r="G79" s="22">
        <f>SUM(G80:G85)</f>
        <v>207</v>
      </c>
      <c r="H79" s="22">
        <f>SUM(D79,G79)</f>
        <v>355</v>
      </c>
    </row>
    <row r="80" spans="1:8" ht="12.75">
      <c r="A80" s="38" t="s">
        <v>69</v>
      </c>
      <c r="B80" s="37">
        <v>3</v>
      </c>
      <c r="C80" s="20">
        <v>1</v>
      </c>
      <c r="D80" s="20">
        <v>4</v>
      </c>
      <c r="E80" s="20">
        <v>4</v>
      </c>
      <c r="F80" s="20">
        <v>3</v>
      </c>
      <c r="G80" s="20">
        <v>7</v>
      </c>
      <c r="H80" s="20">
        <f>SUM(D80,G80)</f>
        <v>11</v>
      </c>
    </row>
    <row r="81" spans="1:8" ht="12.75">
      <c r="A81" s="25" t="s">
        <v>68</v>
      </c>
      <c r="B81" s="13">
        <v>8</v>
      </c>
      <c r="C81" s="13">
        <v>11</v>
      </c>
      <c r="D81" s="20">
        <v>19</v>
      </c>
      <c r="E81" s="19">
        <v>8</v>
      </c>
      <c r="F81" s="19">
        <v>11</v>
      </c>
      <c r="G81" s="20">
        <v>19</v>
      </c>
      <c r="H81" s="13">
        <f>+G81+D81</f>
        <v>38</v>
      </c>
    </row>
    <row r="82" spans="1:8" ht="12.75">
      <c r="A82" s="25" t="s">
        <v>67</v>
      </c>
      <c r="B82" s="13">
        <v>6</v>
      </c>
      <c r="C82" s="13">
        <v>8</v>
      </c>
      <c r="D82" s="20">
        <v>14</v>
      </c>
      <c r="E82" s="19">
        <v>9</v>
      </c>
      <c r="F82" s="19">
        <v>7</v>
      </c>
      <c r="G82" s="20">
        <v>16</v>
      </c>
      <c r="H82" s="13">
        <f>+G82+D82</f>
        <v>30</v>
      </c>
    </row>
    <row r="83" spans="1:8" ht="12.75">
      <c r="A83" s="25" t="s">
        <v>66</v>
      </c>
      <c r="B83" s="13">
        <v>20</v>
      </c>
      <c r="C83" s="13">
        <v>13</v>
      </c>
      <c r="D83" s="20">
        <v>33</v>
      </c>
      <c r="E83" s="19">
        <v>20</v>
      </c>
      <c r="F83" s="19">
        <v>18</v>
      </c>
      <c r="G83" s="20">
        <v>38</v>
      </c>
      <c r="H83" s="13">
        <f>+G83+D83</f>
        <v>71</v>
      </c>
    </row>
    <row r="84" spans="1:8" ht="12.75">
      <c r="A84" s="25" t="s">
        <v>65</v>
      </c>
      <c r="B84" s="13">
        <v>4</v>
      </c>
      <c r="C84" s="13">
        <v>10</v>
      </c>
      <c r="D84" s="20">
        <v>14</v>
      </c>
      <c r="E84" s="19">
        <v>4</v>
      </c>
      <c r="F84" s="19">
        <v>5</v>
      </c>
      <c r="G84" s="20">
        <v>9</v>
      </c>
      <c r="H84" s="13">
        <f>+G84+D84</f>
        <v>23</v>
      </c>
    </row>
    <row r="85" spans="1:8" ht="12.75">
      <c r="A85" s="25" t="s">
        <v>64</v>
      </c>
      <c r="B85" s="19">
        <v>22</v>
      </c>
      <c r="C85" s="19">
        <v>42</v>
      </c>
      <c r="D85" s="20">
        <v>64</v>
      </c>
      <c r="E85" s="19">
        <v>56</v>
      </c>
      <c r="F85" s="19">
        <v>62</v>
      </c>
      <c r="G85" s="20">
        <v>118</v>
      </c>
      <c r="H85" s="13">
        <f>+G85+D85</f>
        <v>182</v>
      </c>
    </row>
    <row r="86" spans="1:8" ht="12.75">
      <c r="A86" s="30" t="s">
        <v>63</v>
      </c>
      <c r="B86" s="36">
        <f>SUM(B87:B89)</f>
        <v>274</v>
      </c>
      <c r="C86" s="36">
        <f>SUM(C87:C89)</f>
        <v>262</v>
      </c>
      <c r="D86" s="36">
        <f>SUM(D87:D89)</f>
        <v>536</v>
      </c>
      <c r="E86" s="36">
        <f>SUM(E87:E89)</f>
        <v>455</v>
      </c>
      <c r="F86" s="36">
        <f>SUM(F87:F89)</f>
        <v>386</v>
      </c>
      <c r="G86" s="36">
        <f>SUM(G87:G89)</f>
        <v>841</v>
      </c>
      <c r="H86" s="36">
        <f>SUM(H87:H89)</f>
        <v>1377</v>
      </c>
    </row>
    <row r="87" spans="1:8" ht="12.75">
      <c r="A87" s="25" t="s">
        <v>62</v>
      </c>
      <c r="B87" s="13">
        <v>233</v>
      </c>
      <c r="C87" s="13">
        <v>222</v>
      </c>
      <c r="D87" s="20">
        <v>455</v>
      </c>
      <c r="E87" s="19">
        <v>358</v>
      </c>
      <c r="F87" s="19">
        <v>317</v>
      </c>
      <c r="G87" s="20">
        <v>675</v>
      </c>
      <c r="H87" s="13">
        <f>+G87+D87</f>
        <v>1130</v>
      </c>
    </row>
    <row r="88" spans="1:8" ht="12.75">
      <c r="A88" s="25" t="s">
        <v>61</v>
      </c>
      <c r="B88" s="13">
        <v>12</v>
      </c>
      <c r="C88" s="13">
        <v>19</v>
      </c>
      <c r="D88" s="20">
        <v>31</v>
      </c>
      <c r="E88" s="19">
        <v>12</v>
      </c>
      <c r="F88" s="19">
        <v>17</v>
      </c>
      <c r="G88" s="20">
        <v>29</v>
      </c>
      <c r="H88" s="13">
        <f>+G88+D88</f>
        <v>60</v>
      </c>
    </row>
    <row r="89" spans="1:8" ht="12.75">
      <c r="A89" s="25" t="s">
        <v>60</v>
      </c>
      <c r="B89" s="13">
        <v>29</v>
      </c>
      <c r="C89" s="13">
        <v>21</v>
      </c>
      <c r="D89" s="20">
        <v>50</v>
      </c>
      <c r="E89" s="19">
        <v>85</v>
      </c>
      <c r="F89" s="19">
        <v>52</v>
      </c>
      <c r="G89" s="20">
        <v>137</v>
      </c>
      <c r="H89" s="13">
        <f>+G89+D89</f>
        <v>187</v>
      </c>
    </row>
    <row r="90" spans="1:8" ht="12.75">
      <c r="A90" s="35" t="s">
        <v>59</v>
      </c>
      <c r="B90" s="22">
        <f>SUM(B91:B92)</f>
        <v>69</v>
      </c>
      <c r="C90" s="22">
        <f>SUM(C91:C92)</f>
        <v>57</v>
      </c>
      <c r="D90" s="22">
        <f>SUM(D91:D92)</f>
        <v>126</v>
      </c>
      <c r="E90" s="22">
        <f>SUM(E91:E92)</f>
        <v>118</v>
      </c>
      <c r="F90" s="22">
        <f>SUM(F91:F92)</f>
        <v>55</v>
      </c>
      <c r="G90" s="22">
        <f>SUM(G91:G92)</f>
        <v>173</v>
      </c>
      <c r="H90" s="22">
        <f>SUM(H91:H92)</f>
        <v>299</v>
      </c>
    </row>
    <row r="91" spans="1:8" ht="12.75">
      <c r="A91" s="25" t="s">
        <v>58</v>
      </c>
      <c r="B91" s="19">
        <v>27</v>
      </c>
      <c r="C91" s="19">
        <v>21</v>
      </c>
      <c r="D91" s="20">
        <v>48</v>
      </c>
      <c r="E91" s="19">
        <v>42</v>
      </c>
      <c r="F91" s="19">
        <v>15</v>
      </c>
      <c r="G91" s="20">
        <v>57</v>
      </c>
      <c r="H91" s="19">
        <f>+G91+D91</f>
        <v>105</v>
      </c>
    </row>
    <row r="92" spans="1:8" ht="12.75">
      <c r="A92" s="25" t="s">
        <v>57</v>
      </c>
      <c r="B92" s="19">
        <v>42</v>
      </c>
      <c r="C92" s="19">
        <v>36</v>
      </c>
      <c r="D92" s="20">
        <v>78</v>
      </c>
      <c r="E92" s="19">
        <v>76</v>
      </c>
      <c r="F92" s="19">
        <v>40</v>
      </c>
      <c r="G92" s="20">
        <v>116</v>
      </c>
      <c r="H92" s="19">
        <f>+G92+D92</f>
        <v>194</v>
      </c>
    </row>
    <row r="93" spans="1:8" ht="12.75">
      <c r="A93" s="30" t="s">
        <v>56</v>
      </c>
      <c r="B93" s="22">
        <f>SUM(B94:B95)</f>
        <v>51</v>
      </c>
      <c r="C93" s="22">
        <f>SUM(C94:C95)</f>
        <v>42</v>
      </c>
      <c r="D93" s="22">
        <f>SUM(D94:D95)</f>
        <v>93</v>
      </c>
      <c r="E93" s="22">
        <f>SUM(E94:E95)</f>
        <v>67</v>
      </c>
      <c r="F93" s="22">
        <f>SUM(F94:F95)</f>
        <v>82</v>
      </c>
      <c r="G93" s="22">
        <f>SUM(G94:G95)</f>
        <v>149</v>
      </c>
      <c r="H93" s="22">
        <f>SUM(H94:H95)</f>
        <v>242</v>
      </c>
    </row>
    <row r="94" spans="1:8" ht="12.75">
      <c r="A94" s="25" t="s">
        <v>55</v>
      </c>
      <c r="B94" s="19">
        <v>35</v>
      </c>
      <c r="C94" s="19">
        <v>29</v>
      </c>
      <c r="D94" s="20">
        <v>64</v>
      </c>
      <c r="E94" s="19">
        <v>30</v>
      </c>
      <c r="F94" s="19">
        <v>31</v>
      </c>
      <c r="G94" s="20">
        <v>61</v>
      </c>
      <c r="H94" s="19">
        <f>+G94+D94</f>
        <v>125</v>
      </c>
    </row>
    <row r="95" spans="1:8" ht="12.75">
      <c r="A95" s="25" t="s">
        <v>54</v>
      </c>
      <c r="B95" s="19">
        <v>16</v>
      </c>
      <c r="C95" s="19">
        <v>13</v>
      </c>
      <c r="D95" s="20">
        <v>29</v>
      </c>
      <c r="E95" s="19">
        <v>37</v>
      </c>
      <c r="F95" s="19">
        <v>51</v>
      </c>
      <c r="G95" s="20">
        <v>88</v>
      </c>
      <c r="H95" s="19">
        <f>+G95+D95</f>
        <v>117</v>
      </c>
    </row>
    <row r="96" spans="1:8" ht="12.75">
      <c r="A96" s="30" t="s">
        <v>53</v>
      </c>
      <c r="B96" s="22">
        <f>SUM(B97:B98)</f>
        <v>34</v>
      </c>
      <c r="C96" s="22">
        <f>SUM(C97:C98)</f>
        <v>31</v>
      </c>
      <c r="D96" s="22">
        <f>SUM(D97:D98)</f>
        <v>65</v>
      </c>
      <c r="E96" s="22">
        <f>SUM(E97:E98)</f>
        <v>67</v>
      </c>
      <c r="F96" s="22">
        <f>SUM(F97:F98)</f>
        <v>59</v>
      </c>
      <c r="G96" s="22">
        <f>SUM(G97:G98)</f>
        <v>126</v>
      </c>
      <c r="H96" s="22">
        <f>SUM(H97:H98)</f>
        <v>191</v>
      </c>
    </row>
    <row r="97" spans="1:8" ht="12.75">
      <c r="A97" s="25" t="s">
        <v>52</v>
      </c>
      <c r="B97" s="19">
        <v>19</v>
      </c>
      <c r="C97" s="19">
        <v>18</v>
      </c>
      <c r="D97" s="20">
        <v>37</v>
      </c>
      <c r="E97" s="19">
        <v>20</v>
      </c>
      <c r="F97" s="19">
        <v>28</v>
      </c>
      <c r="G97" s="20">
        <v>48</v>
      </c>
      <c r="H97" s="13">
        <f>+G97+D97</f>
        <v>85</v>
      </c>
    </row>
    <row r="98" spans="1:8" ht="12.75">
      <c r="A98" s="25" t="s">
        <v>51</v>
      </c>
      <c r="B98" s="19">
        <v>15</v>
      </c>
      <c r="C98" s="19">
        <v>13</v>
      </c>
      <c r="D98" s="20">
        <v>28</v>
      </c>
      <c r="E98" s="19">
        <v>47</v>
      </c>
      <c r="F98" s="19">
        <v>31</v>
      </c>
      <c r="G98" s="20">
        <v>78</v>
      </c>
      <c r="H98" s="13">
        <f>+G98+D98</f>
        <v>106</v>
      </c>
    </row>
    <row r="99" spans="1:8" ht="12.75" hidden="1">
      <c r="A99" s="16" t="s">
        <v>6</v>
      </c>
      <c r="B99" s="13">
        <f>SUM(B69,B70,B72,B75:B77,B80:B84,B87,B88,B91,B94,B97)</f>
        <v>771</v>
      </c>
      <c r="C99" s="13">
        <f>SUM(C69,C70,C72,C75:C77,C80:C84,C87,C88,C91,C94,C97)</f>
        <v>786</v>
      </c>
      <c r="D99" s="13">
        <f>SUM(D69,D70,D72,D75:D77,D80:D84,D87,D88,D91,D94,D97)</f>
        <v>1557</v>
      </c>
      <c r="E99" s="13">
        <f>SUM(E69,E70,E72,E75:E77,E80:E84,E87,E88,E91,E94,E97)</f>
        <v>982</v>
      </c>
      <c r="F99" s="13">
        <f>SUM(F69,F70,F72,F75:F77,F80:F84,F87,F88,F91,F94,F97)</f>
        <v>988</v>
      </c>
      <c r="G99" s="13">
        <f>SUM(G69,G70,G72,G75:G77,G80:G84,G87,G88,G91,G94,G97)</f>
        <v>1970</v>
      </c>
      <c r="H99" s="13">
        <f>SUM(H69,H70,H72,H75:H77,H80:H84,H87,H88,H91,H94,H97)</f>
        <v>3527</v>
      </c>
    </row>
    <row r="100" spans="1:8" ht="12.75" hidden="1">
      <c r="A100" s="16" t="s">
        <v>5</v>
      </c>
      <c r="B100" s="13">
        <f>SUM(B73,B78,B85,B89,B92,B95,B98)</f>
        <v>196</v>
      </c>
      <c r="C100" s="15">
        <f>SUM(C73,C78,C85,C89,C92,C95,C98)</f>
        <v>160</v>
      </c>
      <c r="D100" s="15">
        <f>SUM(D73,D78,D85,D89,D92,D95,D98)</f>
        <v>356</v>
      </c>
      <c r="E100" s="15">
        <f>SUM(E73,E78,E85,E89,E92,E95,E98)</f>
        <v>393</v>
      </c>
      <c r="F100" s="15">
        <f>SUM(F73,F78,F85,F89,F92,F95,F98)</f>
        <v>315</v>
      </c>
      <c r="G100" s="15">
        <f>SUM(G73,G78,G85,G89,G92,G95,G98)</f>
        <v>708</v>
      </c>
      <c r="H100" s="15">
        <f>SUM(H73,H78,H85,H89,H92,H95,H98)</f>
        <v>1064</v>
      </c>
    </row>
    <row r="101" spans="1:8" ht="12.75" hidden="1">
      <c r="A101" s="16" t="s">
        <v>4</v>
      </c>
      <c r="B101" s="13">
        <f>SUM(B99:B100)</f>
        <v>967</v>
      </c>
      <c r="C101" s="15">
        <f>SUM(C99:C100)</f>
        <v>946</v>
      </c>
      <c r="D101" s="15">
        <f>SUM(D99:D100)</f>
        <v>1913</v>
      </c>
      <c r="E101" s="15">
        <f>SUM(E99:E100)</f>
        <v>1375</v>
      </c>
      <c r="F101" s="15">
        <f>SUM(F99:F100)</f>
        <v>1303</v>
      </c>
      <c r="G101" s="15">
        <f>SUM(G99:G100)</f>
        <v>2678</v>
      </c>
      <c r="H101" s="15">
        <f>SUM(H99:H100)</f>
        <v>4591</v>
      </c>
    </row>
    <row r="102" spans="1:8" ht="12.75">
      <c r="A102" s="34"/>
      <c r="B102" s="33"/>
      <c r="C102" s="33"/>
      <c r="D102" s="33"/>
      <c r="E102" s="33"/>
      <c r="F102" s="33"/>
      <c r="G102" s="33"/>
      <c r="H102" s="33"/>
    </row>
    <row r="103" spans="1:8" s="31" customFormat="1" ht="12.75">
      <c r="A103" s="32" t="s">
        <v>50</v>
      </c>
      <c r="B103" s="22">
        <f>SUM(B104:B105,B108,B111,B114,B117,B120,B126,B123,B129,B133,B136,B139,B142,B146)</f>
        <v>530</v>
      </c>
      <c r="C103" s="22">
        <f>SUM(C104:C105,C108,C111,C114,C117,C120,C126,C123,C129,C133,C136,C139,C142,C146)</f>
        <v>549</v>
      </c>
      <c r="D103" s="22">
        <f>SUM(B103:C103)</f>
        <v>1079</v>
      </c>
      <c r="E103" s="22">
        <f>SUM(E104:E105,E108,E111,E114,E117,E120,E126,E123,E129,E133,E136,E139,E142,E146)</f>
        <v>678</v>
      </c>
      <c r="F103" s="22">
        <f>SUM(F104:F105,F108,F111,F114,F117,F120,F126,F123,F129,F133,F136,F139,F142,F146)</f>
        <v>885</v>
      </c>
      <c r="G103" s="22">
        <f>SUM(E103:F103)</f>
        <v>1563</v>
      </c>
      <c r="H103" s="22">
        <f>+D103+G103</f>
        <v>2642</v>
      </c>
    </row>
    <row r="104" spans="1:8" ht="12.75">
      <c r="A104" s="30" t="s">
        <v>49</v>
      </c>
      <c r="B104" s="22">
        <v>27</v>
      </c>
      <c r="C104" s="22">
        <v>39</v>
      </c>
      <c r="D104" s="22">
        <v>66</v>
      </c>
      <c r="E104" s="22">
        <v>28</v>
      </c>
      <c r="F104" s="22">
        <v>34</v>
      </c>
      <c r="G104" s="22">
        <v>62</v>
      </c>
      <c r="H104" s="22">
        <f>SUM(D104,G104)</f>
        <v>128</v>
      </c>
    </row>
    <row r="105" spans="1:8" ht="12.75">
      <c r="A105" s="23" t="s">
        <v>48</v>
      </c>
      <c r="B105" s="22">
        <f>SUM(B106:B107)</f>
        <v>56</v>
      </c>
      <c r="C105" s="22">
        <f>SUM(C106:C107)</f>
        <v>39</v>
      </c>
      <c r="D105" s="22">
        <f>SUM(D106:D107)</f>
        <v>95</v>
      </c>
      <c r="E105" s="22">
        <f>SUM(E106:E107)</f>
        <v>72</v>
      </c>
      <c r="F105" s="22">
        <f>SUM(F106:F107)</f>
        <v>47</v>
      </c>
      <c r="G105" s="22">
        <f>SUM(G106:G107)</f>
        <v>119</v>
      </c>
      <c r="H105" s="22">
        <f>SUM(H106:H107)</f>
        <v>214</v>
      </c>
    </row>
    <row r="106" spans="1:8" ht="12.75">
      <c r="A106" s="25" t="s">
        <v>47</v>
      </c>
      <c r="B106" s="19">
        <v>45</v>
      </c>
      <c r="C106" s="19">
        <v>34</v>
      </c>
      <c r="D106" s="20">
        <v>79</v>
      </c>
      <c r="E106" s="19">
        <v>62</v>
      </c>
      <c r="F106" s="19">
        <v>43</v>
      </c>
      <c r="G106" s="20">
        <v>105</v>
      </c>
      <c r="H106" s="19">
        <f>+G106+D106</f>
        <v>184</v>
      </c>
    </row>
    <row r="107" spans="1:8" ht="12.75">
      <c r="A107" s="25" t="s">
        <v>46</v>
      </c>
      <c r="B107" s="19">
        <v>11</v>
      </c>
      <c r="C107" s="19">
        <v>5</v>
      </c>
      <c r="D107" s="20">
        <v>16</v>
      </c>
      <c r="E107" s="19">
        <v>10</v>
      </c>
      <c r="F107" s="19">
        <v>4</v>
      </c>
      <c r="G107" s="20">
        <v>14</v>
      </c>
      <c r="H107" s="19">
        <f>+G107+D107</f>
        <v>30</v>
      </c>
    </row>
    <row r="108" spans="1:8" ht="12.75">
      <c r="A108" s="23" t="s">
        <v>45</v>
      </c>
      <c r="B108" s="22">
        <f>SUM(B109:B110)</f>
        <v>16</v>
      </c>
      <c r="C108" s="22">
        <f>SUM(C109:C110)</f>
        <v>24</v>
      </c>
      <c r="D108" s="22">
        <f>SUM(D109:D110)</f>
        <v>40</v>
      </c>
      <c r="E108" s="22">
        <f>SUM(E109:E110)</f>
        <v>40</v>
      </c>
      <c r="F108" s="22">
        <f>SUM(F109:F110)</f>
        <v>61</v>
      </c>
      <c r="G108" s="22">
        <f>SUM(G109:G110)</f>
        <v>101</v>
      </c>
      <c r="H108" s="22">
        <f>SUM(H109:H110)</f>
        <v>141</v>
      </c>
    </row>
    <row r="109" spans="1:8" ht="12.75">
      <c r="A109" s="25" t="s">
        <v>44</v>
      </c>
      <c r="B109" s="19">
        <v>13</v>
      </c>
      <c r="C109" s="19">
        <v>22</v>
      </c>
      <c r="D109" s="20">
        <v>35</v>
      </c>
      <c r="E109" s="19">
        <v>25</v>
      </c>
      <c r="F109" s="19">
        <v>47</v>
      </c>
      <c r="G109" s="20">
        <v>72</v>
      </c>
      <c r="H109" s="19">
        <f>+G109+D109</f>
        <v>107</v>
      </c>
    </row>
    <row r="110" spans="1:8" ht="12.75">
      <c r="A110" s="25" t="s">
        <v>43</v>
      </c>
      <c r="B110" s="19">
        <v>3</v>
      </c>
      <c r="C110" s="19">
        <v>2</v>
      </c>
      <c r="D110" s="20">
        <v>5</v>
      </c>
      <c r="E110" s="19">
        <v>15</v>
      </c>
      <c r="F110" s="19">
        <v>14</v>
      </c>
      <c r="G110" s="20">
        <v>29</v>
      </c>
      <c r="H110" s="19">
        <f>+G110+D110</f>
        <v>34</v>
      </c>
    </row>
    <row r="111" spans="1:8" ht="12.75">
      <c r="A111" s="23" t="s">
        <v>42</v>
      </c>
      <c r="B111" s="22">
        <f>SUM(B112:B113)</f>
        <v>25</v>
      </c>
      <c r="C111" s="22">
        <f>SUM(C112:C113)</f>
        <v>24</v>
      </c>
      <c r="D111" s="22">
        <f>SUM(D112:D113)</f>
        <v>49</v>
      </c>
      <c r="E111" s="22">
        <f>SUM(E112:E113)</f>
        <v>22</v>
      </c>
      <c r="F111" s="22">
        <f>SUM(F112:F113)</f>
        <v>24</v>
      </c>
      <c r="G111" s="22">
        <f>SUM(G112:G113)</f>
        <v>46</v>
      </c>
      <c r="H111" s="22">
        <f>+G111+D111</f>
        <v>95</v>
      </c>
    </row>
    <row r="112" spans="1:8" ht="12.75">
      <c r="A112" s="25" t="s">
        <v>41</v>
      </c>
      <c r="B112" s="19">
        <v>17</v>
      </c>
      <c r="C112" s="19">
        <v>16</v>
      </c>
      <c r="D112" s="20">
        <v>33</v>
      </c>
      <c r="E112" s="19">
        <v>14</v>
      </c>
      <c r="F112" s="19">
        <v>7</v>
      </c>
      <c r="G112" s="20">
        <v>21</v>
      </c>
      <c r="H112" s="19">
        <f>+G112+D112</f>
        <v>54</v>
      </c>
    </row>
    <row r="113" spans="1:8" ht="12.75">
      <c r="A113" s="25" t="s">
        <v>40</v>
      </c>
      <c r="B113" s="19">
        <v>8</v>
      </c>
      <c r="C113" s="19">
        <v>8</v>
      </c>
      <c r="D113" s="20">
        <v>16</v>
      </c>
      <c r="E113" s="19">
        <v>8</v>
      </c>
      <c r="F113" s="19">
        <v>17</v>
      </c>
      <c r="G113" s="20">
        <v>25</v>
      </c>
      <c r="H113" s="19">
        <f>+G113+D113</f>
        <v>41</v>
      </c>
    </row>
    <row r="114" spans="1:8" ht="12.75">
      <c r="A114" s="26" t="s">
        <v>39</v>
      </c>
      <c r="B114" s="22">
        <f>SUM(B115:B116)</f>
        <v>58</v>
      </c>
      <c r="C114" s="22">
        <f>SUM(C115:C116)</f>
        <v>44</v>
      </c>
      <c r="D114" s="22">
        <f>SUM(D115:D116)</f>
        <v>102</v>
      </c>
      <c r="E114" s="22">
        <f>SUM(E115:E116)</f>
        <v>87</v>
      </c>
      <c r="F114" s="22">
        <f>SUM(F115:F116)</f>
        <v>59</v>
      </c>
      <c r="G114" s="22">
        <f>SUM(G115:G116)</f>
        <v>146</v>
      </c>
      <c r="H114" s="22">
        <f>SUM(H115:H116)</f>
        <v>248</v>
      </c>
    </row>
    <row r="115" spans="1:8" ht="12.75">
      <c r="A115" s="29" t="s">
        <v>38</v>
      </c>
      <c r="B115" s="19">
        <v>30</v>
      </c>
      <c r="C115" s="19">
        <v>33</v>
      </c>
      <c r="D115" s="20">
        <v>63</v>
      </c>
      <c r="E115" s="27">
        <v>31</v>
      </c>
      <c r="F115" s="27">
        <v>28</v>
      </c>
      <c r="G115" s="20">
        <v>59</v>
      </c>
      <c r="H115" s="19">
        <f>+G115+D115</f>
        <v>122</v>
      </c>
    </row>
    <row r="116" spans="1:8" ht="12.75">
      <c r="A116" s="29" t="s">
        <v>37</v>
      </c>
      <c r="B116" s="19">
        <v>28</v>
      </c>
      <c r="C116" s="19">
        <v>11</v>
      </c>
      <c r="D116" s="20">
        <v>39</v>
      </c>
      <c r="E116" s="27">
        <v>56</v>
      </c>
      <c r="F116" s="27">
        <v>31</v>
      </c>
      <c r="G116" s="20">
        <v>87</v>
      </c>
      <c r="H116" s="19">
        <f>+G116+D116</f>
        <v>126</v>
      </c>
    </row>
    <row r="117" spans="1:8" ht="12.75">
      <c r="A117" s="23" t="s">
        <v>36</v>
      </c>
      <c r="B117" s="22">
        <f>SUM(B118:B119)</f>
        <v>20</v>
      </c>
      <c r="C117" s="22">
        <f>SUM(C118:C119)</f>
        <v>30</v>
      </c>
      <c r="D117" s="22">
        <f>SUM(D118:D119)</f>
        <v>50</v>
      </c>
      <c r="E117" s="22">
        <f>SUM(E118:E119)</f>
        <v>44</v>
      </c>
      <c r="F117" s="22">
        <f>SUM(F118:F119)</f>
        <v>28</v>
      </c>
      <c r="G117" s="22">
        <f>SUM(G118:G119)</f>
        <v>72</v>
      </c>
      <c r="H117" s="22">
        <f>SUM(H118:H119)</f>
        <v>122</v>
      </c>
    </row>
    <row r="118" spans="1:8" ht="12.75">
      <c r="A118" s="25" t="s">
        <v>35</v>
      </c>
      <c r="B118" s="19">
        <v>9</v>
      </c>
      <c r="C118" s="27">
        <v>18</v>
      </c>
      <c r="D118" s="20">
        <v>27</v>
      </c>
      <c r="E118" s="27">
        <v>16</v>
      </c>
      <c r="F118" s="27">
        <v>8</v>
      </c>
      <c r="G118" s="20">
        <v>24</v>
      </c>
      <c r="H118" s="19">
        <f>+G118+D118</f>
        <v>51</v>
      </c>
    </row>
    <row r="119" spans="1:8" ht="12.75">
      <c r="A119" s="25" t="s">
        <v>34</v>
      </c>
      <c r="B119" s="19">
        <v>11</v>
      </c>
      <c r="C119" s="27">
        <v>12</v>
      </c>
      <c r="D119" s="20">
        <v>23</v>
      </c>
      <c r="E119" s="19">
        <v>28</v>
      </c>
      <c r="F119" s="19">
        <v>20</v>
      </c>
      <c r="G119" s="20">
        <v>48</v>
      </c>
      <c r="H119" s="19">
        <f>+G119+D119</f>
        <v>71</v>
      </c>
    </row>
    <row r="120" spans="1:8" ht="12.75">
      <c r="A120" s="23" t="s">
        <v>33</v>
      </c>
      <c r="B120" s="22">
        <f>SUM(B121:B122)</f>
        <v>57</v>
      </c>
      <c r="C120" s="22">
        <f>SUM(C121:C122)</f>
        <v>49</v>
      </c>
      <c r="D120" s="22">
        <f>SUM(D121:D122)</f>
        <v>106</v>
      </c>
      <c r="E120" s="22">
        <f>SUM(E121:E122)</f>
        <v>58</v>
      </c>
      <c r="F120" s="22">
        <f>SUM(F121:F122)</f>
        <v>72</v>
      </c>
      <c r="G120" s="22">
        <f>SUM(G121:G122)</f>
        <v>130</v>
      </c>
      <c r="H120" s="22">
        <f>SUM(H121:H122)</f>
        <v>236</v>
      </c>
    </row>
    <row r="121" spans="1:8" ht="12.75">
      <c r="A121" s="25" t="s">
        <v>32</v>
      </c>
      <c r="B121" s="19">
        <v>42</v>
      </c>
      <c r="C121" s="27">
        <v>31</v>
      </c>
      <c r="D121" s="20">
        <v>73</v>
      </c>
      <c r="E121" s="27">
        <v>23</v>
      </c>
      <c r="F121" s="27">
        <v>26</v>
      </c>
      <c r="G121" s="20">
        <v>49</v>
      </c>
      <c r="H121" s="19">
        <f>+G121+D121</f>
        <v>122</v>
      </c>
    </row>
    <row r="122" spans="1:8" ht="12.75">
      <c r="A122" s="25" t="s">
        <v>31</v>
      </c>
      <c r="B122" s="19">
        <v>15</v>
      </c>
      <c r="C122" s="27">
        <v>18</v>
      </c>
      <c r="D122" s="20">
        <v>33</v>
      </c>
      <c r="E122" s="27">
        <v>35</v>
      </c>
      <c r="F122" s="27">
        <v>46</v>
      </c>
      <c r="G122" s="20">
        <v>81</v>
      </c>
      <c r="H122" s="19">
        <f>+G122+D122</f>
        <v>114</v>
      </c>
    </row>
    <row r="123" spans="1:8" ht="12.75">
      <c r="A123" s="23" t="s">
        <v>30</v>
      </c>
      <c r="B123" s="22">
        <f>SUM(B124:B125)</f>
        <v>4</v>
      </c>
      <c r="C123" s="22">
        <f>SUM(C124:C125)</f>
        <v>11</v>
      </c>
      <c r="D123" s="22">
        <f>SUM(D124:D125)</f>
        <v>15</v>
      </c>
      <c r="E123" s="22">
        <f>SUM(E124:E125)</f>
        <v>39</v>
      </c>
      <c r="F123" s="22">
        <f>SUM(F124:F125)</f>
        <v>107</v>
      </c>
      <c r="G123" s="22">
        <f>SUM(G124:G125)</f>
        <v>146</v>
      </c>
      <c r="H123" s="22">
        <f>SUM(H124:H125)</f>
        <v>161</v>
      </c>
    </row>
    <row r="124" spans="1:8" ht="12.75">
      <c r="A124" s="25" t="s">
        <v>29</v>
      </c>
      <c r="B124" s="19">
        <v>0</v>
      </c>
      <c r="C124" s="27">
        <v>1</v>
      </c>
      <c r="D124" s="20">
        <v>1</v>
      </c>
      <c r="E124" s="27">
        <v>19</v>
      </c>
      <c r="F124" s="27">
        <v>53</v>
      </c>
      <c r="G124" s="20">
        <v>72</v>
      </c>
      <c r="H124" s="19">
        <f>+G124+D124</f>
        <v>73</v>
      </c>
    </row>
    <row r="125" spans="1:8" ht="12.75">
      <c r="A125" s="25" t="s">
        <v>28</v>
      </c>
      <c r="B125" s="19">
        <v>4</v>
      </c>
      <c r="C125" s="27">
        <v>10</v>
      </c>
      <c r="D125" s="20">
        <v>14</v>
      </c>
      <c r="E125" s="27">
        <v>20</v>
      </c>
      <c r="F125" s="27">
        <v>54</v>
      </c>
      <c r="G125" s="20">
        <v>74</v>
      </c>
      <c r="H125" s="19">
        <f>+G125+D125</f>
        <v>88</v>
      </c>
    </row>
    <row r="126" spans="1:8" ht="12.75">
      <c r="A126" s="23" t="s">
        <v>27</v>
      </c>
      <c r="B126" s="22">
        <f>SUM(B127:B128)</f>
        <v>34</v>
      </c>
      <c r="C126" s="22">
        <f>SUM(C127:C128)</f>
        <v>44</v>
      </c>
      <c r="D126" s="22">
        <f>SUM(D127:D128)</f>
        <v>78</v>
      </c>
      <c r="E126" s="22">
        <f>SUM(E127:E128)</f>
        <v>40</v>
      </c>
      <c r="F126" s="22">
        <f>SUM(F127:F128)</f>
        <v>59</v>
      </c>
      <c r="G126" s="22">
        <f>SUM(G127:G128)</f>
        <v>99</v>
      </c>
      <c r="H126" s="17">
        <f>+G126+D126</f>
        <v>177</v>
      </c>
    </row>
    <row r="127" spans="1:8" ht="12.75">
      <c r="A127" s="25" t="s">
        <v>26</v>
      </c>
      <c r="B127" s="19">
        <v>23</v>
      </c>
      <c r="C127" s="27">
        <v>33</v>
      </c>
      <c r="D127" s="20">
        <v>56</v>
      </c>
      <c r="E127" s="27">
        <v>12</v>
      </c>
      <c r="F127" s="27">
        <v>31</v>
      </c>
      <c r="G127" s="20">
        <v>43</v>
      </c>
      <c r="H127" s="19">
        <f>+G127+D127</f>
        <v>99</v>
      </c>
    </row>
    <row r="128" spans="1:8" ht="12.75">
      <c r="A128" s="25" t="s">
        <v>25</v>
      </c>
      <c r="B128" s="19">
        <v>11</v>
      </c>
      <c r="C128" s="27">
        <v>11</v>
      </c>
      <c r="D128" s="20">
        <v>22</v>
      </c>
      <c r="E128" s="27">
        <v>28</v>
      </c>
      <c r="F128" s="27">
        <v>28</v>
      </c>
      <c r="G128" s="20">
        <v>56</v>
      </c>
      <c r="H128" s="19">
        <f>+G128+D128</f>
        <v>78</v>
      </c>
    </row>
    <row r="129" spans="1:8" ht="12.75">
      <c r="A129" s="23" t="s">
        <v>24</v>
      </c>
      <c r="B129" s="22">
        <f>SUM(B130:B132)</f>
        <v>12</v>
      </c>
      <c r="C129" s="22">
        <f>SUM(C130:C132)</f>
        <v>22</v>
      </c>
      <c r="D129" s="22">
        <f>SUM(D130:D132)</f>
        <v>34</v>
      </c>
      <c r="E129" s="22">
        <f>SUM(E130:E132)</f>
        <v>16</v>
      </c>
      <c r="F129" s="22">
        <f>SUM(F130:F132)</f>
        <v>27</v>
      </c>
      <c r="G129" s="22">
        <f>SUM(G130:G132)</f>
        <v>43</v>
      </c>
      <c r="H129" s="22">
        <f>SUM(H130:H132)</f>
        <v>77</v>
      </c>
    </row>
    <row r="130" spans="1:8" ht="12.75">
      <c r="A130" s="25" t="s">
        <v>23</v>
      </c>
      <c r="B130" s="19">
        <v>7</v>
      </c>
      <c r="C130" s="19">
        <v>6</v>
      </c>
      <c r="D130" s="20">
        <v>13</v>
      </c>
      <c r="E130" s="19">
        <v>5</v>
      </c>
      <c r="F130" s="19">
        <v>9</v>
      </c>
      <c r="G130" s="20">
        <v>14</v>
      </c>
      <c r="H130" s="19">
        <f>+G130+D130</f>
        <v>27</v>
      </c>
    </row>
    <row r="131" spans="1:8" ht="12.75">
      <c r="A131" s="25" t="s">
        <v>22</v>
      </c>
      <c r="B131" s="19">
        <v>2</v>
      </c>
      <c r="C131" s="19">
        <v>7</v>
      </c>
      <c r="D131" s="20">
        <v>9</v>
      </c>
      <c r="E131" s="19">
        <v>4</v>
      </c>
      <c r="F131" s="19">
        <v>7</v>
      </c>
      <c r="G131" s="20">
        <v>11</v>
      </c>
      <c r="H131" s="19">
        <f>+G131+D131</f>
        <v>20</v>
      </c>
    </row>
    <row r="132" spans="1:8" ht="12.75">
      <c r="A132" s="25" t="s">
        <v>21</v>
      </c>
      <c r="B132" s="19">
        <v>3</v>
      </c>
      <c r="C132" s="19">
        <v>9</v>
      </c>
      <c r="D132" s="20">
        <v>12</v>
      </c>
      <c r="E132" s="19">
        <v>7</v>
      </c>
      <c r="F132" s="19">
        <v>11</v>
      </c>
      <c r="G132" s="20">
        <v>18</v>
      </c>
      <c r="H132" s="19">
        <f>+G132+D132</f>
        <v>30</v>
      </c>
    </row>
    <row r="133" spans="1:8" ht="12.75">
      <c r="A133" s="23" t="s">
        <v>20</v>
      </c>
      <c r="B133" s="17">
        <f>SUM(B134:B135)</f>
        <v>17</v>
      </c>
      <c r="C133" s="17">
        <f>SUM(C134:C135)</f>
        <v>11</v>
      </c>
      <c r="D133" s="17">
        <f>SUM(D134:D135)</f>
        <v>28</v>
      </c>
      <c r="E133" s="17">
        <f>SUM(E134:E135)</f>
        <v>21</v>
      </c>
      <c r="F133" s="17">
        <f>SUM(F134:F135)</f>
        <v>13</v>
      </c>
      <c r="G133" s="17">
        <f>SUM(G134:G135)</f>
        <v>34</v>
      </c>
      <c r="H133" s="17">
        <f>SUM(H134:H135)</f>
        <v>62</v>
      </c>
    </row>
    <row r="134" spans="1:8" ht="12.75">
      <c r="A134" s="28" t="s">
        <v>19</v>
      </c>
      <c r="B134" s="19">
        <v>11</v>
      </c>
      <c r="C134" s="27">
        <v>3</v>
      </c>
      <c r="D134" s="20">
        <v>14</v>
      </c>
      <c r="E134" s="27">
        <v>18</v>
      </c>
      <c r="F134" s="27">
        <v>10</v>
      </c>
      <c r="G134" s="20">
        <v>28</v>
      </c>
      <c r="H134" s="19">
        <f>+G134+D134</f>
        <v>42</v>
      </c>
    </row>
    <row r="135" spans="1:8" ht="12.75">
      <c r="A135" s="28" t="s">
        <v>18</v>
      </c>
      <c r="B135" s="19">
        <v>6</v>
      </c>
      <c r="C135" s="27">
        <v>8</v>
      </c>
      <c r="D135" s="20">
        <v>14</v>
      </c>
      <c r="E135" s="27">
        <v>3</v>
      </c>
      <c r="F135" s="27">
        <v>3</v>
      </c>
      <c r="G135" s="20">
        <v>6</v>
      </c>
      <c r="H135" s="19">
        <f>+G135+D135</f>
        <v>20</v>
      </c>
    </row>
    <row r="136" spans="1:8" ht="12.75">
      <c r="A136" s="26" t="s">
        <v>17</v>
      </c>
      <c r="B136" s="22">
        <f>SUM(B137:B138)</f>
        <v>40</v>
      </c>
      <c r="C136" s="22">
        <f>SUM(C137:C138)</f>
        <v>74</v>
      </c>
      <c r="D136" s="22">
        <f>SUM(D137:D138)</f>
        <v>114</v>
      </c>
      <c r="E136" s="22">
        <f>SUM(E137:E138)</f>
        <v>72</v>
      </c>
      <c r="F136" s="22">
        <f>SUM(F137:F138)</f>
        <v>200</v>
      </c>
      <c r="G136" s="22">
        <f>SUM(G137:G138)</f>
        <v>272</v>
      </c>
      <c r="H136" s="22">
        <f>SUM(H137:H138)</f>
        <v>386</v>
      </c>
    </row>
    <row r="137" spans="1:8" ht="12.75">
      <c r="A137" s="25" t="s">
        <v>16</v>
      </c>
      <c r="B137" s="19">
        <v>16</v>
      </c>
      <c r="C137" s="19">
        <v>45</v>
      </c>
      <c r="D137" s="20">
        <v>61</v>
      </c>
      <c r="E137" s="19">
        <v>37</v>
      </c>
      <c r="F137" s="19">
        <v>103</v>
      </c>
      <c r="G137" s="20">
        <v>140</v>
      </c>
      <c r="H137" s="19">
        <f>+G137+D137</f>
        <v>201</v>
      </c>
    </row>
    <row r="138" spans="1:8" ht="12.75">
      <c r="A138" s="25" t="s">
        <v>15</v>
      </c>
      <c r="B138" s="19">
        <v>24</v>
      </c>
      <c r="C138" s="19">
        <v>29</v>
      </c>
      <c r="D138" s="20">
        <v>53</v>
      </c>
      <c r="E138" s="19">
        <v>35</v>
      </c>
      <c r="F138" s="19">
        <v>97</v>
      </c>
      <c r="G138" s="20">
        <v>132</v>
      </c>
      <c r="H138" s="19">
        <f>+G138+D138</f>
        <v>185</v>
      </c>
    </row>
    <row r="139" spans="1:8" ht="12.75">
      <c r="A139" s="23" t="s">
        <v>14</v>
      </c>
      <c r="B139" s="22">
        <f>SUM(B140:B141)</f>
        <v>39</v>
      </c>
      <c r="C139" s="22">
        <f>SUM(C140:C141)</f>
        <v>27</v>
      </c>
      <c r="D139" s="22">
        <f>SUM(D140:D141)</f>
        <v>66</v>
      </c>
      <c r="E139" s="22">
        <f>SUM(E140:E141)</f>
        <v>64</v>
      </c>
      <c r="F139" s="22">
        <f>SUM(F140:F141)</f>
        <v>47</v>
      </c>
      <c r="G139" s="22">
        <f>SUM(G140:G141)</f>
        <v>111</v>
      </c>
      <c r="H139" s="22">
        <f>SUM(H140:H141)</f>
        <v>177</v>
      </c>
    </row>
    <row r="140" spans="1:8" ht="12.75">
      <c r="A140" s="25" t="s">
        <v>13</v>
      </c>
      <c r="B140" s="19">
        <v>32</v>
      </c>
      <c r="C140" s="19">
        <v>25</v>
      </c>
      <c r="D140" s="20">
        <v>57</v>
      </c>
      <c r="E140" s="19">
        <v>49</v>
      </c>
      <c r="F140" s="19">
        <v>33</v>
      </c>
      <c r="G140" s="20">
        <v>82</v>
      </c>
      <c r="H140" s="19">
        <f>+G140+D140</f>
        <v>139</v>
      </c>
    </row>
    <row r="141" spans="1:8" ht="12.75">
      <c r="A141" s="24" t="s">
        <v>12</v>
      </c>
      <c r="B141" s="19">
        <v>7</v>
      </c>
      <c r="C141" s="19">
        <v>2</v>
      </c>
      <c r="D141" s="20">
        <v>9</v>
      </c>
      <c r="E141" s="19">
        <v>15</v>
      </c>
      <c r="F141" s="19">
        <v>14</v>
      </c>
      <c r="G141" s="20">
        <v>29</v>
      </c>
      <c r="H141" s="19">
        <f>+G141+D141</f>
        <v>38</v>
      </c>
    </row>
    <row r="142" spans="1:8" ht="12.75">
      <c r="A142" s="23" t="s">
        <v>11</v>
      </c>
      <c r="B142" s="22">
        <f>SUM(B143:B145)</f>
        <v>120</v>
      </c>
      <c r="C142" s="22">
        <f>SUM(C143:C145)</f>
        <v>100</v>
      </c>
      <c r="D142" s="22">
        <f>SUM(D143:D145)</f>
        <v>220</v>
      </c>
      <c r="E142" s="22">
        <f>SUM(E143:E145)</f>
        <v>70</v>
      </c>
      <c r="F142" s="22">
        <f>SUM(F143:F145)</f>
        <v>95</v>
      </c>
      <c r="G142" s="22">
        <f>SUM(G143:G145)</f>
        <v>165</v>
      </c>
      <c r="H142" s="22">
        <f>SUM(H143:H145)</f>
        <v>385</v>
      </c>
    </row>
    <row r="143" spans="1:8" ht="12.75">
      <c r="A143" s="21" t="s">
        <v>10</v>
      </c>
      <c r="B143" s="19">
        <v>75</v>
      </c>
      <c r="C143" s="19">
        <v>81</v>
      </c>
      <c r="D143" s="20">
        <v>156</v>
      </c>
      <c r="E143" s="19">
        <v>70</v>
      </c>
      <c r="F143" s="19">
        <v>95</v>
      </c>
      <c r="G143" s="20">
        <v>165</v>
      </c>
      <c r="H143" s="19">
        <f>+G143+D143</f>
        <v>321</v>
      </c>
    </row>
    <row r="144" spans="1:8" ht="12.75">
      <c r="A144" s="21" t="s">
        <v>9</v>
      </c>
      <c r="B144" s="19">
        <v>1</v>
      </c>
      <c r="C144" s="19">
        <v>2</v>
      </c>
      <c r="D144" s="20">
        <v>3</v>
      </c>
      <c r="E144" s="19">
        <v>0</v>
      </c>
      <c r="F144" s="19">
        <v>0</v>
      </c>
      <c r="G144" s="20">
        <v>0</v>
      </c>
      <c r="H144" s="19">
        <f>+G144+D144</f>
        <v>3</v>
      </c>
    </row>
    <row r="145" spans="1:8" ht="12.75">
      <c r="A145" s="21" t="s">
        <v>8</v>
      </c>
      <c r="B145" s="19">
        <v>44</v>
      </c>
      <c r="C145" s="19">
        <v>17</v>
      </c>
      <c r="D145" s="20">
        <v>61</v>
      </c>
      <c r="E145" s="19">
        <v>0</v>
      </c>
      <c r="F145" s="19">
        <v>0</v>
      </c>
      <c r="G145" s="20">
        <v>0</v>
      </c>
      <c r="H145" s="19">
        <f>+G145+D145</f>
        <v>61</v>
      </c>
    </row>
    <row r="146" spans="1:8" ht="12.75">
      <c r="A146" s="18" t="s">
        <v>7</v>
      </c>
      <c r="B146" s="17">
        <v>5</v>
      </c>
      <c r="C146" s="17">
        <v>11</v>
      </c>
      <c r="D146" s="17">
        <v>16</v>
      </c>
      <c r="E146" s="17">
        <v>5</v>
      </c>
      <c r="F146" s="17">
        <v>12</v>
      </c>
      <c r="G146" s="17">
        <v>17</v>
      </c>
      <c r="H146" s="17">
        <f>SUM(D146+G146)</f>
        <v>33</v>
      </c>
    </row>
    <row r="147" spans="1:8" ht="12.75" hidden="1">
      <c r="A147" s="16" t="s">
        <v>6</v>
      </c>
      <c r="B147" s="13">
        <f>SUM(B104:B104,B106,B109,B112,B115,B118,B121,B124,B127,B130:B131,B134,B137,B140,B143,B144,B146)</f>
        <v>355</v>
      </c>
      <c r="C147" s="13">
        <f>SUM(C104:C104,C106,C109,C112,C115,C118,C121,C124,C127,C130:C131,C134,C137,C140,C143,C144,C146)</f>
        <v>407</v>
      </c>
      <c r="D147" s="13">
        <f>SUM(D104:D104,D106,D109,D112,D115,D118,D121,D124,D127,D130:D131,D134,D137,D140,D143,D144,D146)</f>
        <v>762</v>
      </c>
      <c r="E147" s="13">
        <f>SUM(E104:E104,E106,E109,E112,E115,E118,E121,E124,E127,E130:E131,E134,E137,E140,E143,E144,E146)</f>
        <v>418</v>
      </c>
      <c r="F147" s="13">
        <f>SUM(F104:F104,F106,F109,F112,F115,F118,F121,F124,F127,F130:F131,F134,F137,F140,F143,F144,F146)</f>
        <v>546</v>
      </c>
      <c r="G147" s="13">
        <f>SUM(G104:G104,G106,G109,G112,G115,G118,G121,G124,G127,G130:G131,G134,G137,G140,G143,G144,G146)</f>
        <v>964</v>
      </c>
      <c r="H147" s="13">
        <f>SUM(H104:H104,H106,H109,H112,H115,H118,H121,H124,H127,H130:H131,H134,H137,H140,H143,H144,H146)</f>
        <v>1726</v>
      </c>
    </row>
    <row r="148" spans="1:8" ht="12.75" hidden="1">
      <c r="A148" s="16" t="s">
        <v>5</v>
      </c>
      <c r="B148" s="13">
        <f>SUM(B107,B110,B113,B116,B119,B122,B125,B128,B132,B135,B138,B141,B145)</f>
        <v>175</v>
      </c>
      <c r="C148" s="13">
        <f>SUM(C107,C110,C113,C116,C119,C122,C125,C128,C132,C135,C138,C141,C145)</f>
        <v>142</v>
      </c>
      <c r="D148" s="13">
        <f>SUM(D107,D110,D113,D116,D119,D122,D125,D128,D132,D135,D138,D141,D145)</f>
        <v>317</v>
      </c>
      <c r="E148" s="13">
        <f>SUM(E107,E110,E113,E116,E119,E122,E125,E128,E132,E135,E138,E141,E145)</f>
        <v>260</v>
      </c>
      <c r="F148" s="13">
        <f>SUM(F107,F110,F113,F116,F119,F122,F125,F128,F132,F135,F138,F141,F145)</f>
        <v>339</v>
      </c>
      <c r="G148" s="13">
        <f>SUM(G107,G110,G113,G116,G119,G122,G125,G128,G132,G135,G138,G141,G145)</f>
        <v>599</v>
      </c>
      <c r="H148" s="13">
        <f>SUM(H107,H110,H113,H116,H119,H122,H125,H128,H132,H135,H138,H141,H145)</f>
        <v>916</v>
      </c>
    </row>
    <row r="149" spans="1:8" ht="12.75" hidden="1">
      <c r="A149" s="16" t="s">
        <v>4</v>
      </c>
      <c r="B149" s="13">
        <f>SUM(B147:B148)</f>
        <v>530</v>
      </c>
      <c r="C149" s="15">
        <f>SUM(C147:C148)</f>
        <v>549</v>
      </c>
      <c r="D149" s="15">
        <f>SUM(D147:D148)</f>
        <v>1079</v>
      </c>
      <c r="E149" s="15">
        <f>SUM(E147:E148)</f>
        <v>678</v>
      </c>
      <c r="F149" s="15">
        <f>SUM(F147:F148)</f>
        <v>885</v>
      </c>
      <c r="G149" s="15">
        <f>SUM(G147:G148)</f>
        <v>1563</v>
      </c>
      <c r="H149" s="15">
        <f>SUM(H147:H148)</f>
        <v>2642</v>
      </c>
    </row>
    <row r="150" spans="1:8" ht="12.75">
      <c r="A150" s="14"/>
      <c r="B150" s="13"/>
      <c r="C150" s="13"/>
      <c r="D150" s="13"/>
      <c r="E150" s="13"/>
      <c r="F150" s="13"/>
      <c r="G150" s="13"/>
      <c r="H150" s="13"/>
    </row>
    <row r="151" spans="1:8" s="8" customFormat="1" ht="12.75">
      <c r="A151" s="12"/>
      <c r="B151" s="11"/>
      <c r="C151" s="11"/>
      <c r="D151" s="11"/>
      <c r="E151" s="11"/>
      <c r="F151" s="11"/>
      <c r="G151" s="11"/>
      <c r="H151" s="11"/>
    </row>
    <row r="152" spans="1:8" s="8" customFormat="1" ht="12.75">
      <c r="A152" s="10" t="s">
        <v>3</v>
      </c>
      <c r="B152" s="9">
        <f>SUM(B34,B64,B99,B147)</f>
        <v>2002</v>
      </c>
      <c r="C152" s="9">
        <f>SUM(C34,C64,C99,C147)</f>
        <v>1984</v>
      </c>
      <c r="D152" s="9">
        <f>SUM(D34,D64,D99,D147)</f>
        <v>3986</v>
      </c>
      <c r="E152" s="9">
        <f>SUM(E34,E64,E99,E147)</f>
        <v>2579</v>
      </c>
      <c r="F152" s="9">
        <f>SUM(F34,F64,F99,F147)</f>
        <v>2527</v>
      </c>
      <c r="G152" s="9">
        <f>SUM(G34,G64,G99,G147)</f>
        <v>5106</v>
      </c>
      <c r="H152" s="9">
        <f>SUM(H34,H64,H99,H147)</f>
        <v>9092</v>
      </c>
    </row>
    <row r="153" spans="1:8" s="8" customFormat="1" ht="12.75">
      <c r="A153" s="10"/>
      <c r="B153" s="9"/>
      <c r="C153" s="9"/>
      <c r="D153" s="9"/>
      <c r="E153" s="9"/>
      <c r="F153" s="9"/>
      <c r="G153" s="9"/>
      <c r="H153" s="9"/>
    </row>
    <row r="154" spans="1:8" s="8" customFormat="1" ht="12.75">
      <c r="A154" s="10" t="s">
        <v>2</v>
      </c>
      <c r="B154" s="9">
        <f>SUM(B35,B65,B100,B148)</f>
        <v>751</v>
      </c>
      <c r="C154" s="9">
        <f>SUM(C35,C65,C100,C148)</f>
        <v>618</v>
      </c>
      <c r="D154" s="9">
        <f>SUM(D35,D65,D100,D148)</f>
        <v>1369</v>
      </c>
      <c r="E154" s="9">
        <f>SUM(E35,E65,E100,E148)</f>
        <v>1772</v>
      </c>
      <c r="F154" s="9">
        <f>SUM(F35,F65,F100,F148)</f>
        <v>1731</v>
      </c>
      <c r="G154" s="9">
        <f>SUM(G35,G65,G100,G148)</f>
        <v>3503</v>
      </c>
      <c r="H154" s="9">
        <f>SUM(H35,H65,H100,H148)</f>
        <v>4872</v>
      </c>
    </row>
    <row r="155" spans="1:8" ht="12.75">
      <c r="A155" s="3"/>
      <c r="B155" s="7"/>
      <c r="C155" s="7"/>
      <c r="D155" s="7"/>
      <c r="E155" s="7"/>
      <c r="F155" s="7"/>
      <c r="G155" s="7"/>
      <c r="H155" s="7"/>
    </row>
    <row r="156" spans="2:8" ht="9.75" customHeight="1">
      <c r="B156" s="6"/>
      <c r="C156" s="6"/>
      <c r="D156" s="6"/>
      <c r="E156" s="6"/>
      <c r="F156" s="6"/>
      <c r="G156" s="6"/>
      <c r="H156" s="6"/>
    </row>
    <row r="157" spans="1:8" ht="12.75">
      <c r="A157" s="5" t="s">
        <v>1</v>
      </c>
      <c r="B157" s="4">
        <f>SUM(B152:B154)</f>
        <v>2753</v>
      </c>
      <c r="C157" s="4">
        <f>SUM(C152:C154)</f>
        <v>2602</v>
      </c>
      <c r="D157" s="4">
        <f>SUM(D152:D154)</f>
        <v>5355</v>
      </c>
      <c r="E157" s="4">
        <f>SUM(E152:E154)</f>
        <v>4351</v>
      </c>
      <c r="F157" s="4">
        <f>SUM(F152:F154)</f>
        <v>4258</v>
      </c>
      <c r="G157" s="4">
        <f>SUM(G152:G154)</f>
        <v>8609</v>
      </c>
      <c r="H157" s="4">
        <f>SUM(H152:H154)</f>
        <v>13964</v>
      </c>
    </row>
    <row r="158" spans="1:8" ht="9.75" customHeight="1">
      <c r="A158" s="3"/>
      <c r="B158" s="3"/>
      <c r="C158" s="3"/>
      <c r="D158" s="3"/>
      <c r="E158" s="3"/>
      <c r="F158" s="3"/>
      <c r="G158" s="3"/>
      <c r="H158" s="3"/>
    </row>
    <row r="160" ht="12.75">
      <c r="A160" s="2" t="s">
        <v>0</v>
      </c>
    </row>
  </sheetData>
  <sheetProtection/>
  <mergeCells count="6">
    <mergeCell ref="B6:D6"/>
    <mergeCell ref="E6:G6"/>
    <mergeCell ref="H6:H7"/>
    <mergeCell ref="A1:H1"/>
    <mergeCell ref="A2:H2"/>
    <mergeCell ref="A3:H3"/>
  </mergeCells>
  <printOptions horizontalCentered="1"/>
  <pageMargins left="0.7874015748031497" right="0.7874015748031497" top="0.5905511811023623" bottom="0.5905511811023623" header="0" footer="0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2012-06-08T00:47:44Z</dcterms:created>
  <dcterms:modified xsi:type="dcterms:W3CDTF">2012-06-08T00:48:53Z</dcterms:modified>
  <cp:category/>
  <cp:version/>
  <cp:contentType/>
  <cp:contentStatus/>
</cp:coreProperties>
</file>