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15 carreras" sheetId="1" r:id="rId1"/>
  </sheets>
  <externalReferences>
    <externalReference r:id="rId4"/>
    <externalReference r:id="rId5"/>
    <externalReference r:id="rId6"/>
    <externalReference r:id="rId7"/>
  </externalReferences>
  <definedNames>
    <definedName name="Consulta2">#REF!</definedName>
    <definedName name="ok">'[4]9119B'!$A$1:$L$312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<sst xmlns="http://schemas.openxmlformats.org/spreadsheetml/2006/main" count="43" uniqueCount="28">
  <si>
    <t>UNAM. POBLACIÓN ESCOLAR</t>
  </si>
  <si>
    <r>
      <t>LAS CARRERAS CON MAYOR POBLACIÓN</t>
    </r>
    <r>
      <rPr>
        <b/>
        <vertAlign val="superscript"/>
        <sz val="10"/>
        <rFont val="Arial"/>
        <family val="2"/>
      </rPr>
      <t>a</t>
    </r>
  </si>
  <si>
    <t>2012-2013</t>
  </si>
  <si>
    <t>Lugar</t>
  </si>
  <si>
    <t>Carrera</t>
  </si>
  <si>
    <t>Población</t>
  </si>
  <si>
    <t>% con respecto a la</t>
  </si>
  <si>
    <t>% acumulado</t>
  </si>
  <si>
    <t>escolar</t>
  </si>
  <si>
    <t>población escolar total</t>
  </si>
  <si>
    <t>Derecho</t>
  </si>
  <si>
    <t>Ingeniería Civil</t>
  </si>
  <si>
    <t>Psicología</t>
  </si>
  <si>
    <t>Química Farmacéutica Biológica</t>
  </si>
  <si>
    <t>Médico Cirujano</t>
  </si>
  <si>
    <t>Pedagogía</t>
  </si>
  <si>
    <t>Contaduría</t>
  </si>
  <si>
    <t>Biología</t>
  </si>
  <si>
    <t>Administración</t>
  </si>
  <si>
    <t>Relaciones Internacionales</t>
  </si>
  <si>
    <t>Arquitectura</t>
  </si>
  <si>
    <t>Medicina Veterinaria y Zootecnia</t>
  </si>
  <si>
    <t>Economía</t>
  </si>
  <si>
    <t>Ciencias de la Comunicación y Periodismo</t>
  </si>
  <si>
    <t>Cirujano Dentista</t>
  </si>
  <si>
    <t>Resto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</si>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</sst>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4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10"/>
      <color indexed="22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indexed="22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7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9" fillId="0" borderId="0" xfId="65" applyFont="1">
      <alignment/>
      <protection/>
    </xf>
    <xf numFmtId="0" fontId="20" fillId="0" borderId="0" xfId="65" applyFont="1" applyAlignment="1">
      <alignment horizontal="center"/>
      <protection/>
    </xf>
    <xf numFmtId="0" fontId="21" fillId="0" borderId="0" xfId="65" applyFont="1" applyAlignment="1">
      <alignment horizontal="center" vertical="center"/>
      <protection/>
    </xf>
    <xf numFmtId="3" fontId="21" fillId="0" borderId="0" xfId="65" applyNumberFormat="1" applyFont="1" applyBorder="1" applyAlignment="1">
      <alignment horizontal="center" vertical="center"/>
      <protection/>
    </xf>
    <xf numFmtId="3" fontId="21" fillId="0" borderId="0" xfId="65" applyNumberFormat="1" applyFont="1" applyBorder="1" applyAlignment="1">
      <alignment/>
      <protection/>
    </xf>
    <xf numFmtId="0" fontId="23" fillId="0" borderId="0" xfId="65" applyFont="1" applyBorder="1">
      <alignment/>
      <protection/>
    </xf>
    <xf numFmtId="0" fontId="19" fillId="0" borderId="0" xfId="65" applyFont="1" applyBorder="1">
      <alignment/>
      <protection/>
    </xf>
    <xf numFmtId="0" fontId="21" fillId="0" borderId="0" xfId="65" applyFont="1" applyBorder="1" applyAlignment="1">
      <alignment horizontal="center"/>
      <protection/>
    </xf>
    <xf numFmtId="0" fontId="24" fillId="2" borderId="0" xfId="65" applyFont="1" applyFill="1" applyAlignment="1">
      <alignment horizontal="center" vertical="center"/>
      <protection/>
    </xf>
    <xf numFmtId="0" fontId="24" fillId="2" borderId="0" xfId="65" applyFont="1" applyFill="1" applyAlignment="1">
      <alignment horizontal="center" vertical="center"/>
      <protection/>
    </xf>
    <xf numFmtId="0" fontId="24" fillId="2" borderId="0" xfId="65" applyFont="1" applyFill="1" applyAlignment="1">
      <alignment horizontal="center" vertical="center" wrapText="1"/>
      <protection/>
    </xf>
    <xf numFmtId="0" fontId="19" fillId="0" borderId="0" xfId="65" applyFont="1" applyAlignment="1">
      <alignment horizontal="center"/>
      <protection/>
    </xf>
    <xf numFmtId="0" fontId="23" fillId="0" borderId="0" xfId="65" applyFont="1" applyBorder="1" applyAlignment="1">
      <alignment horizontal="center"/>
      <protection/>
    </xf>
    <xf numFmtId="0" fontId="19" fillId="0" borderId="0" xfId="65" applyFont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26" fillId="0" borderId="0" xfId="63" applyFont="1" applyFill="1" applyBorder="1" applyAlignment="1">
      <alignment horizontal="left" vertical="center" wrapText="1"/>
      <protection/>
    </xf>
    <xf numFmtId="3" fontId="26" fillId="0" borderId="0" xfId="63" applyNumberFormat="1" applyFont="1" applyFill="1" applyBorder="1" applyAlignment="1">
      <alignment horizontal="center" vertical="center"/>
      <protection/>
    </xf>
    <xf numFmtId="164" fontId="19" fillId="0" borderId="0" xfId="67" applyNumberFormat="1" applyFont="1" applyAlignment="1">
      <alignment horizontal="center" vertical="center"/>
    </xf>
    <xf numFmtId="0" fontId="26" fillId="0" borderId="0" xfId="63" applyFont="1" applyFill="1" applyBorder="1" applyAlignment="1">
      <alignment vertical="center" wrapText="1"/>
      <protection/>
    </xf>
    <xf numFmtId="0" fontId="19" fillId="0" borderId="0" xfId="63" applyFont="1" applyFill="1" applyBorder="1" applyAlignment="1">
      <alignment horizontal="left" vertical="center" wrapText="1"/>
      <protection/>
    </xf>
    <xf numFmtId="1" fontId="19" fillId="0" borderId="0" xfId="65" applyNumberFormat="1" applyFont="1" applyBorder="1" applyAlignment="1" applyProtection="1" quotePrefix="1">
      <alignment vertical="center" wrapText="1"/>
      <protection/>
    </xf>
    <xf numFmtId="1" fontId="19" fillId="0" borderId="0" xfId="65" applyNumberFormat="1" applyFont="1" applyBorder="1" applyAlignment="1" applyProtection="1">
      <alignment vertical="center"/>
      <protection/>
    </xf>
    <xf numFmtId="1" fontId="19" fillId="0" borderId="0" xfId="65" applyNumberFormat="1" applyFont="1" applyBorder="1" applyAlignment="1">
      <alignment vertical="center"/>
      <protection/>
    </xf>
    <xf numFmtId="1" fontId="19" fillId="0" borderId="0" xfId="65" applyNumberFormat="1" applyFont="1" applyBorder="1" applyAlignment="1" applyProtection="1" quotePrefix="1">
      <alignment horizontal="left" vertical="center"/>
      <protection/>
    </xf>
    <xf numFmtId="49" fontId="19" fillId="0" borderId="0" xfId="65" applyNumberFormat="1" applyFont="1" applyBorder="1" applyAlignment="1">
      <alignment vertical="center"/>
      <protection/>
    </xf>
    <xf numFmtId="0" fontId="19" fillId="0" borderId="0" xfId="65" applyFont="1" applyAlignment="1">
      <alignment vertical="center"/>
      <protection/>
    </xf>
    <xf numFmtId="3" fontId="27" fillId="0" borderId="0" xfId="63" applyNumberFormat="1" applyFont="1" applyFill="1" applyBorder="1" applyAlignment="1">
      <alignment horizontal="center" vertical="center" wrapText="1"/>
      <protection/>
    </xf>
    <xf numFmtId="164" fontId="19" fillId="0" borderId="0" xfId="65" applyNumberFormat="1" applyFont="1" applyAlignment="1">
      <alignment vertical="center"/>
      <protection/>
    </xf>
    <xf numFmtId="3" fontId="28" fillId="0" borderId="0" xfId="65" applyNumberFormat="1" applyFont="1">
      <alignment/>
      <protection/>
    </xf>
    <xf numFmtId="3" fontId="26" fillId="0" borderId="0" xfId="63" applyNumberFormat="1" applyFont="1" applyFill="1" applyBorder="1" applyAlignment="1">
      <alignment horizontal="center" vertical="center" wrapText="1"/>
      <protection/>
    </xf>
    <xf numFmtId="0" fontId="27" fillId="0" borderId="0" xfId="65" applyFont="1" applyBorder="1">
      <alignment/>
      <protection/>
    </xf>
    <xf numFmtId="0" fontId="27" fillId="0" borderId="0" xfId="65" applyFont="1">
      <alignment/>
      <protection/>
    </xf>
    <xf numFmtId="0" fontId="19" fillId="0" borderId="10" xfId="65" applyFont="1" applyBorder="1">
      <alignment/>
      <protection/>
    </xf>
    <xf numFmtId="3" fontId="19" fillId="0" borderId="10" xfId="65" applyNumberFormat="1" applyFont="1" applyBorder="1">
      <alignment/>
      <protection/>
    </xf>
    <xf numFmtId="3" fontId="29" fillId="0" borderId="0" xfId="65" applyNumberFormat="1" applyFont="1" applyFill="1" applyAlignment="1">
      <alignment horizontal="center"/>
      <protection/>
    </xf>
    <xf numFmtId="0" fontId="30" fillId="0" borderId="0" xfId="65" applyFont="1" applyBorder="1">
      <alignment/>
      <protection/>
    </xf>
    <xf numFmtId="0" fontId="30" fillId="0" borderId="0" xfId="65" applyFont="1" applyAlignment="1">
      <alignment vertical="center" wrapText="1"/>
      <protection/>
    </xf>
    <xf numFmtId="0" fontId="31" fillId="0" borderId="0" xfId="65" applyFont="1" applyAlignment="1">
      <alignment vertical="center"/>
      <protection/>
    </xf>
    <xf numFmtId="0" fontId="30" fillId="0" borderId="0" xfId="65" applyFont="1" applyAlignment="1">
      <alignment vertical="center"/>
      <protection/>
    </xf>
    <xf numFmtId="0" fontId="19" fillId="0" borderId="0" xfId="64" applyNumberFormat="1" applyFont="1" applyBorder="1" quotePrefix="1">
      <alignment/>
      <protection/>
    </xf>
    <xf numFmtId="1" fontId="19" fillId="0" borderId="0" xfId="65" applyNumberFormat="1" applyFont="1" applyBorder="1" applyAlignment="1" applyProtection="1" quotePrefix="1">
      <alignment horizontal="left"/>
      <protection/>
    </xf>
    <xf numFmtId="1" fontId="19" fillId="0" borderId="0" xfId="65" applyNumberFormat="1" applyFont="1" applyBorder="1" applyAlignment="1" applyProtection="1">
      <alignment horizontal="left"/>
      <protection/>
    </xf>
    <xf numFmtId="0" fontId="31" fillId="0" borderId="0" xfId="65" applyFont="1">
      <alignment/>
      <protection/>
    </xf>
    <xf numFmtId="0" fontId="30" fillId="0" borderId="0" xfId="65" applyFont="1">
      <alignment/>
      <protection/>
    </xf>
    <xf numFmtId="0" fontId="32" fillId="0" borderId="0" xfId="65" applyFont="1" applyBorder="1" applyAlignment="1">
      <alignment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2" xfId="55"/>
    <cellStyle name="Normal 2 2" xfId="56"/>
    <cellStyle name="Normal 2 2 2" xfId="57"/>
    <cellStyle name="Normal 2 2 2 2" xfId="58"/>
    <cellStyle name="Normal 2 2 3" xfId="59"/>
    <cellStyle name="Normal 2 3" xfId="60"/>
    <cellStyle name="Normal 2 3 2" xfId="61"/>
    <cellStyle name="Normal 3 2" xfId="62"/>
    <cellStyle name="Normal_Hoja1" xfId="63"/>
    <cellStyle name="Normal_pobescsumada01-02_pobesc 20102011" xfId="64"/>
    <cellStyle name="Normal_poblac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UNAM. POBLACIÓN ESCOLAR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LAS 15 CARRERAS CON MAYOR POBLACIÓN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a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2012-2013</a:t>
            </a:r>
          </a:p>
        </c:rich>
      </c:tx>
      <c:layout>
        <c:manualLayout>
          <c:xMode val="factor"/>
          <c:yMode val="factor"/>
          <c:x val="0.012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25"/>
          <c:y val="0.1065"/>
          <c:w val="0.95425"/>
          <c:h val="0.87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 carreras'!$C$9:$C$23</c:f>
              <c:strCache/>
            </c:strRef>
          </c:cat>
          <c:val>
            <c:numRef>
              <c:f>'15 carreras'!$D$9:$D$23</c:f>
              <c:numCache/>
            </c:numRef>
          </c:val>
        </c:ser>
        <c:gapWidth val="90"/>
        <c:axId val="19916822"/>
        <c:axId val="45033671"/>
      </c:barChart>
      <c:catAx>
        <c:axId val="19916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Alumnos</a:t>
                </a:r>
              </a:p>
            </c:rich>
          </c:tx>
          <c:layout>
            <c:manualLayout>
              <c:xMode val="factor"/>
              <c:yMode val="factor"/>
              <c:x val="0.117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19916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609600</xdr:colOff>
      <xdr:row>37</xdr:row>
      <xdr:rowOff>123825</xdr:rowOff>
    </xdr:to>
    <xdr:graphicFrame>
      <xdr:nvGraphicFramePr>
        <xdr:cNvPr id="1" name="Chart 6"/>
        <xdr:cNvGraphicFramePr/>
      </xdr:nvGraphicFramePr>
      <xdr:xfrm>
        <a:off x="0" y="9525"/>
        <a:ext cx="54864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pobesc%2020122013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pe%20posg%202012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blación por caas"/>
      <sheetName val="primer ingreso por género"/>
      <sheetName val="pe posgrado"/>
      <sheetName val="maestría y doctorado"/>
      <sheetName val="especialización"/>
      <sheetName val="licenciatura"/>
      <sheetName val="15 carreras"/>
      <sheetName val="bachillerato"/>
      <sheetName val="iniciac y prop"/>
      <sheetName val="suayed"/>
    </sheetNames>
    <sheetDataSet>
      <sheetData sheetId="0">
        <row r="11">
          <cell r="H11">
            <v>190707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O79"/>
  <sheetViews>
    <sheetView tabSelected="1" zoomScalePageLayoutView="0" workbookViewId="0" topLeftCell="A1">
      <selection activeCell="J1" sqref="J1:N1"/>
    </sheetView>
  </sheetViews>
  <sheetFormatPr defaultColWidth="11.421875" defaultRowHeight="12.75" customHeight="1"/>
  <cols>
    <col min="1" max="8" width="9.140625" style="1" customWidth="1"/>
    <col min="9" max="9" width="11.8515625" style="1" customWidth="1"/>
    <col min="10" max="10" width="5.421875" style="1" customWidth="1"/>
    <col min="11" max="11" width="39.421875" style="1" customWidth="1"/>
    <col min="12" max="12" width="10.28125" style="12" customWidth="1"/>
    <col min="13" max="13" width="18.57421875" style="1" customWidth="1"/>
    <col min="14" max="14" width="11.421875" style="1" customWidth="1"/>
    <col min="15" max="199" width="9.140625" style="1" customWidth="1"/>
    <col min="200" max="16384" width="11.421875" style="1" customWidth="1"/>
  </cols>
  <sheetData>
    <row r="1" spans="4:14" ht="15" customHeight="1">
      <c r="D1" s="2"/>
      <c r="J1" s="3" t="s">
        <v>0</v>
      </c>
      <c r="K1" s="3"/>
      <c r="L1" s="3"/>
      <c r="M1" s="3"/>
      <c r="N1" s="3"/>
    </row>
    <row r="2" spans="4:14" ht="15" customHeight="1">
      <c r="D2" s="2"/>
      <c r="J2" s="3" t="s">
        <v>1</v>
      </c>
      <c r="K2" s="3"/>
      <c r="L2" s="3"/>
      <c r="M2" s="3"/>
      <c r="N2" s="3"/>
    </row>
    <row r="3" spans="4:15" ht="15" customHeight="1">
      <c r="D3" s="2"/>
      <c r="J3" s="4" t="s">
        <v>2</v>
      </c>
      <c r="K3" s="4"/>
      <c r="L3" s="4"/>
      <c r="M3" s="4"/>
      <c r="N3" s="4"/>
      <c r="O3" s="5"/>
    </row>
    <row r="4" spans="4:14" ht="13.5" customHeight="1">
      <c r="D4" s="6"/>
      <c r="E4" s="7"/>
      <c r="J4" s="8"/>
      <c r="K4" s="8"/>
      <c r="L4" s="8"/>
      <c r="M4" s="8"/>
      <c r="N4" s="8"/>
    </row>
    <row r="5" spans="4:14" ht="12" customHeight="1">
      <c r="D5" s="6"/>
      <c r="E5" s="7"/>
      <c r="J5" s="9" t="s">
        <v>3</v>
      </c>
      <c r="K5" s="9" t="s">
        <v>4</v>
      </c>
      <c r="L5" s="10" t="s">
        <v>5</v>
      </c>
      <c r="M5" s="10" t="s">
        <v>6</v>
      </c>
      <c r="N5" s="11" t="s">
        <v>7</v>
      </c>
    </row>
    <row r="6" spans="4:14" ht="12" customHeight="1">
      <c r="D6" s="6"/>
      <c r="J6" s="9"/>
      <c r="K6" s="9"/>
      <c r="L6" s="10" t="s">
        <v>8</v>
      </c>
      <c r="M6" s="10" t="s">
        <v>9</v>
      </c>
      <c r="N6" s="11"/>
    </row>
    <row r="7" spans="4:14" s="12" customFormat="1" ht="9" customHeight="1">
      <c r="D7" s="13"/>
      <c r="K7" s="14"/>
      <c r="L7" s="14"/>
      <c r="M7" s="14"/>
      <c r="N7" s="15">
        <v>0</v>
      </c>
    </row>
    <row r="8" spans="10:14" ht="13.5" customHeight="1">
      <c r="J8" s="14">
        <v>1</v>
      </c>
      <c r="K8" s="16" t="s">
        <v>10</v>
      </c>
      <c r="L8" s="17">
        <v>22736</v>
      </c>
      <c r="M8" s="18">
        <f aca="true" t="shared" si="0" ref="M8:M22">(L8/$L$26)*100</f>
        <v>11.92195357275821</v>
      </c>
      <c r="N8" s="18">
        <f aca="true" t="shared" si="1" ref="N8:N22">(L8/$L$26)*100+N7</f>
        <v>11.92195357275821</v>
      </c>
    </row>
    <row r="9" spans="3:14" ht="13.5" customHeight="1">
      <c r="C9" s="16" t="s">
        <v>11</v>
      </c>
      <c r="D9" s="17">
        <v>3934</v>
      </c>
      <c r="J9" s="14">
        <v>2</v>
      </c>
      <c r="K9" s="19" t="s">
        <v>12</v>
      </c>
      <c r="L9" s="17">
        <v>11330</v>
      </c>
      <c r="M9" s="18">
        <f t="shared" si="0"/>
        <v>5.941050931533714</v>
      </c>
      <c r="N9" s="18">
        <f t="shared" si="1"/>
        <v>17.863004504291926</v>
      </c>
    </row>
    <row r="10" spans="3:14" ht="13.5" customHeight="1">
      <c r="C10" s="19" t="s">
        <v>13</v>
      </c>
      <c r="D10" s="17">
        <v>3942</v>
      </c>
      <c r="J10" s="14">
        <v>3</v>
      </c>
      <c r="K10" s="16" t="s">
        <v>14</v>
      </c>
      <c r="L10" s="17">
        <v>10558</v>
      </c>
      <c r="M10" s="18">
        <f t="shared" si="0"/>
        <v>5.536241459411558</v>
      </c>
      <c r="N10" s="18">
        <f t="shared" si="1"/>
        <v>23.399245963703486</v>
      </c>
    </row>
    <row r="11" spans="3:14" ht="13.5" customHeight="1">
      <c r="C11" s="16" t="s">
        <v>15</v>
      </c>
      <c r="D11" s="17">
        <v>4647</v>
      </c>
      <c r="J11" s="14">
        <v>4</v>
      </c>
      <c r="K11" s="16" t="s">
        <v>16</v>
      </c>
      <c r="L11" s="17">
        <v>9668</v>
      </c>
      <c r="M11" s="18">
        <f t="shared" si="0"/>
        <v>5.06955696434845</v>
      </c>
      <c r="N11" s="18">
        <f t="shared" si="1"/>
        <v>28.468802928051936</v>
      </c>
    </row>
    <row r="12" spans="3:14" ht="13.5" customHeight="1">
      <c r="C12" s="16" t="s">
        <v>17</v>
      </c>
      <c r="D12" s="17">
        <v>5189</v>
      </c>
      <c r="J12" s="14">
        <v>5</v>
      </c>
      <c r="K12" s="16" t="s">
        <v>18</v>
      </c>
      <c r="L12" s="17">
        <v>9479</v>
      </c>
      <c r="M12" s="18">
        <f t="shared" si="0"/>
        <v>4.970452054722689</v>
      </c>
      <c r="N12" s="18">
        <f t="shared" si="1"/>
        <v>33.43925498277463</v>
      </c>
    </row>
    <row r="13" spans="3:14" ht="13.5" customHeight="1">
      <c r="C13" s="16" t="s">
        <v>19</v>
      </c>
      <c r="D13" s="17">
        <v>5422</v>
      </c>
      <c r="J13" s="14">
        <v>6</v>
      </c>
      <c r="K13" s="19" t="s">
        <v>20</v>
      </c>
      <c r="L13" s="17">
        <v>8922</v>
      </c>
      <c r="M13" s="18">
        <f t="shared" si="0"/>
        <v>4.678380971857352</v>
      </c>
      <c r="N13" s="18">
        <f t="shared" si="1"/>
        <v>38.11763595463198</v>
      </c>
    </row>
    <row r="14" spans="3:14" ht="13.5" customHeight="1">
      <c r="C14" s="19" t="s">
        <v>21</v>
      </c>
      <c r="D14" s="17">
        <v>5570</v>
      </c>
      <c r="J14" s="14">
        <v>7</v>
      </c>
      <c r="K14" s="20" t="s">
        <v>22</v>
      </c>
      <c r="L14" s="17">
        <v>7285</v>
      </c>
      <c r="M14" s="18">
        <f t="shared" si="0"/>
        <v>3.8199961197019507</v>
      </c>
      <c r="N14" s="18">
        <f t="shared" si="1"/>
        <v>41.937632074333926</v>
      </c>
    </row>
    <row r="15" spans="3:14" ht="13.5" customHeight="1">
      <c r="C15" s="16" t="s">
        <v>23</v>
      </c>
      <c r="D15" s="17">
        <v>7020</v>
      </c>
      <c r="J15" s="14">
        <v>8</v>
      </c>
      <c r="K15" s="19" t="s">
        <v>24</v>
      </c>
      <c r="L15" s="17">
        <v>7281</v>
      </c>
      <c r="M15" s="18">
        <f t="shared" si="0"/>
        <v>3.8178986612971735</v>
      </c>
      <c r="N15" s="18">
        <f t="shared" si="1"/>
        <v>45.7555307356311</v>
      </c>
    </row>
    <row r="16" spans="3:14" ht="13.5" customHeight="1">
      <c r="C16" s="19" t="s">
        <v>24</v>
      </c>
      <c r="D16" s="17">
        <v>7281</v>
      </c>
      <c r="J16" s="14">
        <v>9</v>
      </c>
      <c r="K16" s="21" t="s">
        <v>23</v>
      </c>
      <c r="L16" s="17">
        <v>7020</v>
      </c>
      <c r="M16" s="18">
        <f t="shared" si="0"/>
        <v>3.681039500385408</v>
      </c>
      <c r="N16" s="18">
        <f t="shared" si="1"/>
        <v>49.43657023601651</v>
      </c>
    </row>
    <row r="17" spans="3:14" ht="13.5" customHeight="1">
      <c r="C17" s="21" t="s">
        <v>22</v>
      </c>
      <c r="D17" s="17">
        <v>7285</v>
      </c>
      <c r="J17" s="14">
        <v>10</v>
      </c>
      <c r="K17" s="22" t="s">
        <v>21</v>
      </c>
      <c r="L17" s="17">
        <v>5570</v>
      </c>
      <c r="M17" s="18">
        <f t="shared" si="0"/>
        <v>2.9207108286533794</v>
      </c>
      <c r="N17" s="18">
        <f t="shared" si="1"/>
        <v>52.357281064669884</v>
      </c>
    </row>
    <row r="18" spans="3:14" ht="13.5" customHeight="1">
      <c r="C18" s="22" t="s">
        <v>20</v>
      </c>
      <c r="D18" s="17">
        <v>8922</v>
      </c>
      <c r="J18" s="14">
        <v>11</v>
      </c>
      <c r="K18" s="23" t="s">
        <v>19</v>
      </c>
      <c r="L18" s="17">
        <v>5422</v>
      </c>
      <c r="M18" s="18">
        <f t="shared" si="0"/>
        <v>2.8431048676765927</v>
      </c>
      <c r="N18" s="18">
        <f t="shared" si="1"/>
        <v>55.20038593234648</v>
      </c>
    </row>
    <row r="19" spans="3:14" ht="13.5" customHeight="1">
      <c r="C19" s="23" t="s">
        <v>18</v>
      </c>
      <c r="D19" s="17">
        <v>9479</v>
      </c>
      <c r="J19" s="14">
        <v>12</v>
      </c>
      <c r="K19" s="24" t="s">
        <v>17</v>
      </c>
      <c r="L19" s="17">
        <v>5189</v>
      </c>
      <c r="M19" s="18">
        <f t="shared" si="0"/>
        <v>2.7209279155982737</v>
      </c>
      <c r="N19" s="18">
        <f t="shared" si="1"/>
        <v>57.92131384794475</v>
      </c>
    </row>
    <row r="20" spans="3:14" ht="13.5" customHeight="1">
      <c r="C20" s="24" t="s">
        <v>16</v>
      </c>
      <c r="D20" s="17">
        <v>9668</v>
      </c>
      <c r="J20" s="14">
        <v>13</v>
      </c>
      <c r="K20" s="23" t="s">
        <v>15</v>
      </c>
      <c r="L20" s="17">
        <v>4647</v>
      </c>
      <c r="M20" s="18">
        <f t="shared" si="0"/>
        <v>2.4367223017508532</v>
      </c>
      <c r="N20" s="18">
        <f t="shared" si="1"/>
        <v>60.35803614969561</v>
      </c>
    </row>
    <row r="21" spans="3:14" ht="13.5" customHeight="1">
      <c r="C21" s="23" t="s">
        <v>14</v>
      </c>
      <c r="D21" s="17">
        <v>10558</v>
      </c>
      <c r="J21" s="14">
        <v>14</v>
      </c>
      <c r="K21" s="24" t="s">
        <v>13</v>
      </c>
      <c r="L21" s="17">
        <v>3942</v>
      </c>
      <c r="M21" s="18">
        <f t="shared" si="0"/>
        <v>2.0670452579087293</v>
      </c>
      <c r="N21" s="18">
        <f t="shared" si="1"/>
        <v>62.42508140760434</v>
      </c>
    </row>
    <row r="22" spans="3:14" ht="13.5" customHeight="1">
      <c r="C22" s="24" t="s">
        <v>12</v>
      </c>
      <c r="D22" s="17">
        <v>11330</v>
      </c>
      <c r="J22" s="14">
        <v>15</v>
      </c>
      <c r="K22" s="25" t="s">
        <v>11</v>
      </c>
      <c r="L22" s="17">
        <v>3934</v>
      </c>
      <c r="M22" s="18">
        <f t="shared" si="0"/>
        <v>2.062850341099173</v>
      </c>
      <c r="N22" s="18">
        <f t="shared" si="1"/>
        <v>64.48793174870352</v>
      </c>
    </row>
    <row r="23" spans="3:14" ht="9" customHeight="1">
      <c r="C23" s="25" t="s">
        <v>10</v>
      </c>
      <c r="D23" s="17">
        <v>22736</v>
      </c>
      <c r="K23" s="26"/>
      <c r="L23" s="27">
        <f>SUM(L8:L22)</f>
        <v>122983</v>
      </c>
      <c r="M23" s="28"/>
      <c r="N23" s="26"/>
    </row>
    <row r="24" spans="4:14" ht="15" customHeight="1">
      <c r="D24" s="29">
        <f>SUM(D9:D23)</f>
        <v>122983</v>
      </c>
      <c r="K24" s="26" t="s">
        <v>25</v>
      </c>
      <c r="L24" s="30">
        <f>+L26-L23</f>
        <v>67724</v>
      </c>
      <c r="M24" s="18">
        <f>(L24/$L$26)*100</f>
        <v>35.51206825129649</v>
      </c>
      <c r="N24" s="18">
        <f>(L24/$L$26)*100+N22</f>
        <v>100</v>
      </c>
    </row>
    <row r="25" spans="2:14" ht="9" customHeight="1">
      <c r="B25" s="31"/>
      <c r="C25" s="31"/>
      <c r="D25" s="32"/>
      <c r="E25" s="7"/>
      <c r="J25" s="33"/>
      <c r="K25" s="33"/>
      <c r="L25" s="34"/>
      <c r="M25" s="33"/>
      <c r="N25" s="33"/>
    </row>
    <row r="26" spans="2:12" ht="13.5" customHeight="1">
      <c r="B26" s="31"/>
      <c r="C26" s="25"/>
      <c r="D26" s="30"/>
      <c r="L26" s="35">
        <f>'[1]resumen'!H11</f>
        <v>190707</v>
      </c>
    </row>
    <row r="27" spans="2:14" ht="12.75" customHeight="1">
      <c r="B27" s="36"/>
      <c r="C27" s="24"/>
      <c r="D27" s="30"/>
      <c r="E27" s="7"/>
      <c r="N27" s="37"/>
    </row>
    <row r="28" spans="2:14" ht="12.75" customHeight="1">
      <c r="B28" s="36"/>
      <c r="C28" s="23"/>
      <c r="D28" s="30"/>
      <c r="E28" s="7"/>
      <c r="J28" s="38" t="s">
        <v>26</v>
      </c>
      <c r="K28" s="26"/>
      <c r="L28" s="37"/>
      <c r="M28" s="37"/>
      <c r="N28" s="37"/>
    </row>
    <row r="29" spans="2:14" ht="12.75" customHeight="1">
      <c r="B29" s="7"/>
      <c r="C29" s="24"/>
      <c r="D29" s="30"/>
      <c r="J29" s="26"/>
      <c r="K29" s="26"/>
      <c r="N29" s="37"/>
    </row>
    <row r="30" spans="2:11" ht="12.75" customHeight="1">
      <c r="B30" s="7"/>
      <c r="C30" s="23"/>
      <c r="D30" s="30"/>
      <c r="J30" s="39" t="s">
        <v>27</v>
      </c>
      <c r="K30" s="26"/>
    </row>
    <row r="31" spans="2:4" ht="12.75" customHeight="1">
      <c r="B31" s="40"/>
      <c r="C31" s="22"/>
      <c r="D31" s="30"/>
    </row>
    <row r="32" spans="2:11" ht="12.75" customHeight="1">
      <c r="B32" s="40"/>
      <c r="C32" s="21"/>
      <c r="D32" s="30"/>
      <c r="K32" s="41"/>
    </row>
    <row r="33" spans="2:12" ht="12.75" customHeight="1">
      <c r="B33" s="40"/>
      <c r="C33" s="19"/>
      <c r="D33" s="30"/>
      <c r="K33" s="42"/>
      <c r="L33" s="1"/>
    </row>
    <row r="34" spans="2:12" ht="12.75" customHeight="1">
      <c r="B34" s="40"/>
      <c r="C34" s="16"/>
      <c r="D34" s="30"/>
      <c r="G34" s="43"/>
      <c r="K34"/>
      <c r="L34" s="1"/>
    </row>
    <row r="35" spans="2:12" ht="12.75" customHeight="1">
      <c r="B35" s="40"/>
      <c r="C35" s="19"/>
      <c r="D35" s="30"/>
      <c r="K35"/>
      <c r="L35" s="1"/>
    </row>
    <row r="36" spans="2:12" ht="12.75" customHeight="1">
      <c r="B36" s="40"/>
      <c r="C36" s="16"/>
      <c r="D36" s="30"/>
      <c r="G36" s="44"/>
      <c r="K36"/>
      <c r="L36" s="1"/>
    </row>
    <row r="37" spans="2:12" ht="12.75" customHeight="1">
      <c r="B37" s="40"/>
      <c r="C37" s="16"/>
      <c r="D37" s="30"/>
      <c r="K37"/>
      <c r="L37" s="1"/>
    </row>
    <row r="38" spans="2:12" ht="12.75" customHeight="1">
      <c r="B38" s="40"/>
      <c r="C38" s="16"/>
      <c r="D38" s="30"/>
      <c r="K38" s="16"/>
      <c r="L38" s="1"/>
    </row>
    <row r="39" spans="2:12" ht="12.75" customHeight="1">
      <c r="B39" s="40"/>
      <c r="C39" s="19"/>
      <c r="D39" s="30"/>
      <c r="E39" s="43"/>
      <c r="K39"/>
      <c r="L39" s="1"/>
    </row>
    <row r="40" spans="3:12" ht="12.75" customHeight="1">
      <c r="C40" s="16"/>
      <c r="D40" s="30"/>
      <c r="K40"/>
      <c r="L40" s="1"/>
    </row>
    <row r="41" spans="3:12" ht="12.75" customHeight="1">
      <c r="C41" s="31"/>
      <c r="D41" s="32"/>
      <c r="K41"/>
      <c r="L41" s="1"/>
    </row>
    <row r="42" spans="11:12" ht="12.75" customHeight="1">
      <c r="K42"/>
      <c r="L42" s="1"/>
    </row>
    <row r="43" spans="11:12" ht="12.75" customHeight="1">
      <c r="K43"/>
      <c r="L43" s="1"/>
    </row>
    <row r="44" spans="11:12" ht="12.75" customHeight="1">
      <c r="K44"/>
      <c r="L44" s="1"/>
    </row>
    <row r="45" spans="11:12" ht="12.75" customHeight="1">
      <c r="K45"/>
      <c r="L45" s="1"/>
    </row>
    <row r="46" spans="11:12" ht="12.75" customHeight="1">
      <c r="K46"/>
      <c r="L46" s="1"/>
    </row>
    <row r="47" spans="11:12" ht="12.75" customHeight="1">
      <c r="K47"/>
      <c r="L47" s="1"/>
    </row>
    <row r="48" spans="11:12" ht="12.75" customHeight="1">
      <c r="K48"/>
      <c r="L48" s="1"/>
    </row>
    <row r="49" ht="12.75" customHeight="1">
      <c r="L49" s="1"/>
    </row>
    <row r="50" ht="12.75" customHeight="1">
      <c r="L50" s="1"/>
    </row>
    <row r="51" ht="12.75" customHeight="1">
      <c r="L51" s="1"/>
    </row>
    <row r="79" spans="2:3" ht="12.75" customHeight="1">
      <c r="B79" s="45"/>
      <c r="C79"/>
    </row>
  </sheetData>
  <sheetProtection/>
  <mergeCells count="6">
    <mergeCell ref="J1:N1"/>
    <mergeCell ref="J2:N2"/>
    <mergeCell ref="J3:N3"/>
    <mergeCell ref="J5:J6"/>
    <mergeCell ref="K5:K6"/>
    <mergeCell ref="N5:N6"/>
  </mergeCells>
  <printOptions horizontalCentered="1" verticalCentered="1"/>
  <pageMargins left="0.59" right="0.59" top="0.59" bottom="0.59" header="0.39000000000000007" footer="0.39000000000000007"/>
  <pageSetup fitToHeight="1" fitToWidth="1" horizontalDpi="600" verticalDpi="600" orientation="landscape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2013-05-30T03:42:34Z</dcterms:created>
  <dcterms:modified xsi:type="dcterms:W3CDTF">2013-05-30T03:43:56Z</dcterms:modified>
  <cp:category/>
  <cp:version/>
  <cp:contentType/>
  <cp:contentStatus/>
</cp:coreProperties>
</file>