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 defaultThemeVersion="124226"/>
  <bookViews>
    <workbookView xWindow="2055" yWindow="465" windowWidth="15600" windowHeight="11760" tabRatio="953"/>
  </bookViews>
  <sheets>
    <sheet name="suayed por modalidad y sede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'suayed por modalidad y sede'!$A$8:$H$166</definedName>
    <definedName name="_xlnm.Database" localSheetId="0">#REF!</definedName>
    <definedName name="_xlnm.Database">#REF!</definedName>
    <definedName name="Consulta2" localSheetId="0">#REF!</definedName>
    <definedName name="Consulta2">#REF!</definedName>
    <definedName name="ggg" localSheetId="0">#REF!</definedName>
    <definedName name="ggg">#REF!</definedName>
    <definedName name="mmmmm" localSheetId="0">#REF!</definedName>
    <definedName name="mmmmm">#REF!</definedName>
    <definedName name="ok">'[1]9119B'!$A$1:$L$312</definedName>
    <definedName name="p" localSheetId="0">#REF!</definedName>
    <definedName name="p">#REF!</definedName>
    <definedName name="pobesc01_02" localSheetId="0">#REF!</definedName>
    <definedName name="pobesc01_02">#REF!</definedName>
    <definedName name="pobescsumada" localSheetId="0">#REF!</definedName>
    <definedName name="pobescsumada">#REF!</definedName>
    <definedName name="poblacion01_02">#REF!</definedName>
    <definedName name="posgrado">#REF!</definedName>
    <definedName name="_xlnm.Print_Titles" localSheetId="0">'suayed por modalidad y sede'!$5:$6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13" l="1"/>
  <c r="F10" i="13"/>
  <c r="E12" i="13"/>
  <c r="F12" i="13"/>
  <c r="G12" i="13"/>
  <c r="E17" i="13"/>
  <c r="F17" i="13"/>
  <c r="G17" i="13"/>
  <c r="E21" i="13"/>
  <c r="F21" i="13"/>
  <c r="E23" i="13"/>
  <c r="G23" i="13"/>
  <c r="H23" i="13"/>
  <c r="F23" i="13"/>
  <c r="G25" i="13"/>
  <c r="E31" i="13"/>
  <c r="F31" i="13"/>
  <c r="E33" i="13"/>
  <c r="F33" i="13"/>
  <c r="G33" i="13"/>
  <c r="H33" i="13"/>
  <c r="E35" i="13"/>
  <c r="F35" i="13"/>
  <c r="G35" i="13"/>
  <c r="E39" i="13"/>
  <c r="E41" i="13"/>
  <c r="E46" i="13"/>
  <c r="E50" i="13"/>
  <c r="E52" i="13"/>
  <c r="E54" i="13"/>
  <c r="E56" i="13"/>
  <c r="E58" i="13"/>
  <c r="F39" i="13"/>
  <c r="F41" i="13"/>
  <c r="F46" i="13"/>
  <c r="F50" i="13"/>
  <c r="F52" i="13"/>
  <c r="F54" i="13"/>
  <c r="F56" i="13"/>
  <c r="F58" i="13"/>
  <c r="E76" i="13"/>
  <c r="F76" i="13"/>
  <c r="G78" i="13"/>
  <c r="G81" i="13"/>
  <c r="E83" i="13"/>
  <c r="F83" i="13"/>
  <c r="G83" i="13"/>
  <c r="E85" i="13"/>
  <c r="G85" i="13"/>
  <c r="F85" i="13"/>
  <c r="E87" i="13"/>
  <c r="G87" i="13"/>
  <c r="H87" i="13"/>
  <c r="F87" i="13"/>
  <c r="E90" i="13"/>
  <c r="E92" i="13"/>
  <c r="E96" i="13"/>
  <c r="E100" i="13"/>
  <c r="E102" i="13"/>
  <c r="E104" i="13"/>
  <c r="E106" i="13"/>
  <c r="F90" i="13"/>
  <c r="F92" i="13"/>
  <c r="F96" i="13"/>
  <c r="F100" i="13"/>
  <c r="F102" i="13"/>
  <c r="F104" i="13"/>
  <c r="F106" i="13"/>
  <c r="E112" i="13"/>
  <c r="F112" i="13"/>
  <c r="E116" i="13"/>
  <c r="F116" i="13"/>
  <c r="G119" i="13"/>
  <c r="G118" i="13"/>
  <c r="E122" i="13"/>
  <c r="F122" i="13"/>
  <c r="G122" i="13"/>
  <c r="E124" i="13"/>
  <c r="F124" i="13"/>
  <c r="G124" i="13"/>
  <c r="E127" i="13"/>
  <c r="F127" i="13"/>
  <c r="E131" i="13"/>
  <c r="F131" i="13"/>
  <c r="E133" i="13"/>
  <c r="F133" i="13"/>
  <c r="G133" i="13"/>
  <c r="E135" i="13"/>
  <c r="F135" i="13"/>
  <c r="G135" i="13"/>
  <c r="H135" i="13"/>
  <c r="E137" i="13"/>
  <c r="G137" i="13"/>
  <c r="F137" i="13"/>
  <c r="F25" i="13"/>
  <c r="F78" i="13"/>
  <c r="F81" i="13"/>
  <c r="F109" i="13"/>
  <c r="F115" i="13"/>
  <c r="F119" i="13"/>
  <c r="F118" i="13"/>
  <c r="E25" i="13"/>
  <c r="E78" i="13"/>
  <c r="E81" i="13"/>
  <c r="E119" i="13"/>
  <c r="E118" i="13"/>
  <c r="D10" i="13"/>
  <c r="D12" i="13"/>
  <c r="H12" i="13"/>
  <c r="D17" i="13"/>
  <c r="D21" i="13"/>
  <c r="D23" i="13"/>
  <c r="D25" i="13"/>
  <c r="H25" i="13"/>
  <c r="D31" i="13"/>
  <c r="D33" i="13"/>
  <c r="D35" i="13"/>
  <c r="D9" i="13"/>
  <c r="D39" i="13"/>
  <c r="D41" i="13"/>
  <c r="D38" i="13"/>
  <c r="D46" i="13"/>
  <c r="D50" i="13"/>
  <c r="D52" i="13"/>
  <c r="D54" i="13"/>
  <c r="D56" i="13"/>
  <c r="D58" i="13"/>
  <c r="D76" i="13"/>
  <c r="D78" i="13"/>
  <c r="D81" i="13"/>
  <c r="D83" i="13"/>
  <c r="D85" i="13"/>
  <c r="D87" i="13"/>
  <c r="D75" i="13"/>
  <c r="D90" i="13"/>
  <c r="D92" i="13"/>
  <c r="D96" i="13"/>
  <c r="D100" i="13"/>
  <c r="D102" i="13"/>
  <c r="D104" i="13"/>
  <c r="D106" i="13"/>
  <c r="D89" i="13"/>
  <c r="D112" i="13"/>
  <c r="D109" i="13"/>
  <c r="D116" i="13"/>
  <c r="D115" i="13"/>
  <c r="D119" i="13"/>
  <c r="D118" i="13"/>
  <c r="D122" i="13"/>
  <c r="D121" i="13"/>
  <c r="D124" i="13"/>
  <c r="D127" i="13"/>
  <c r="D131" i="13"/>
  <c r="D133" i="13"/>
  <c r="D135" i="13"/>
  <c r="D137" i="13"/>
  <c r="C10" i="13"/>
  <c r="C12" i="13"/>
  <c r="C17" i="13"/>
  <c r="C21" i="13"/>
  <c r="C23" i="13"/>
  <c r="C25" i="13"/>
  <c r="C31" i="13"/>
  <c r="C33" i="13"/>
  <c r="C35" i="13"/>
  <c r="C39" i="13"/>
  <c r="C41" i="13"/>
  <c r="C38" i="13"/>
  <c r="C46" i="13"/>
  <c r="C50" i="13"/>
  <c r="C52" i="13"/>
  <c r="C54" i="13"/>
  <c r="C56" i="13"/>
  <c r="C58" i="13"/>
  <c r="C76" i="13"/>
  <c r="C75" i="13"/>
  <c r="C78" i="13"/>
  <c r="C81" i="13"/>
  <c r="C83" i="13"/>
  <c r="C85" i="13"/>
  <c r="C87" i="13"/>
  <c r="C90" i="13"/>
  <c r="C92" i="13"/>
  <c r="C96" i="13"/>
  <c r="C100" i="13"/>
  <c r="C102" i="13"/>
  <c r="C104" i="13"/>
  <c r="C106" i="13"/>
  <c r="C112" i="13"/>
  <c r="C109" i="13"/>
  <c r="C116" i="13"/>
  <c r="C115" i="13"/>
  <c r="C119" i="13"/>
  <c r="C118" i="13"/>
  <c r="C122" i="13"/>
  <c r="C124" i="13"/>
  <c r="C127" i="13"/>
  <c r="C131" i="13"/>
  <c r="C133" i="13"/>
  <c r="C135" i="13"/>
  <c r="C137" i="13"/>
  <c r="B10" i="13"/>
  <c r="B12" i="13"/>
  <c r="B17" i="13"/>
  <c r="B9" i="13"/>
  <c r="B21" i="13"/>
  <c r="B23" i="13"/>
  <c r="B25" i="13"/>
  <c r="B31" i="13"/>
  <c r="B33" i="13"/>
  <c r="B35" i="13"/>
  <c r="B39" i="13"/>
  <c r="B41" i="13"/>
  <c r="B46" i="13"/>
  <c r="B50" i="13"/>
  <c r="B52" i="13"/>
  <c r="B54" i="13"/>
  <c r="B56" i="13"/>
  <c r="B58" i="13"/>
  <c r="B76" i="13"/>
  <c r="B78" i="13"/>
  <c r="B81" i="13"/>
  <c r="B83" i="13"/>
  <c r="B85" i="13"/>
  <c r="B87" i="13"/>
  <c r="B90" i="13"/>
  <c r="B89" i="13"/>
  <c r="B92" i="13"/>
  <c r="B96" i="13"/>
  <c r="B100" i="13"/>
  <c r="B102" i="13"/>
  <c r="B104" i="13"/>
  <c r="B106" i="13"/>
  <c r="B112" i="13"/>
  <c r="B109" i="13"/>
  <c r="B116" i="13"/>
  <c r="B115" i="13"/>
  <c r="B119" i="13"/>
  <c r="B118" i="13"/>
  <c r="B122" i="13"/>
  <c r="B124" i="13"/>
  <c r="B127" i="13"/>
  <c r="B131" i="13"/>
  <c r="B133" i="13"/>
  <c r="B135" i="13"/>
  <c r="B137" i="13"/>
  <c r="B121" i="13"/>
  <c r="H17" i="13"/>
  <c r="H35" i="13"/>
  <c r="H61" i="13"/>
  <c r="H72" i="13"/>
  <c r="H120" i="13"/>
  <c r="H119" i="13"/>
  <c r="H118" i="13"/>
  <c r="H28" i="13"/>
  <c r="D143" i="13"/>
  <c r="D145" i="13"/>
  <c r="D140" i="13"/>
  <c r="D150" i="13"/>
  <c r="D154" i="13"/>
  <c r="D156" i="13"/>
  <c r="D158" i="13"/>
  <c r="H158" i="13"/>
  <c r="D165" i="13"/>
  <c r="D169" i="13"/>
  <c r="D171" i="13"/>
  <c r="D175" i="13"/>
  <c r="D183" i="13"/>
  <c r="E141" i="13"/>
  <c r="F141" i="13"/>
  <c r="G141" i="13"/>
  <c r="E143" i="13"/>
  <c r="F143" i="13"/>
  <c r="G143" i="13"/>
  <c r="H143" i="13"/>
  <c r="E145" i="13"/>
  <c r="G145" i="13"/>
  <c r="F145" i="13"/>
  <c r="E150" i="13"/>
  <c r="F150" i="13"/>
  <c r="E154" i="13"/>
  <c r="F154" i="13"/>
  <c r="G154" i="13"/>
  <c r="E156" i="13"/>
  <c r="F156" i="13"/>
  <c r="G156" i="13"/>
  <c r="H156" i="13"/>
  <c r="E158" i="13"/>
  <c r="G158" i="13"/>
  <c r="F158" i="13"/>
  <c r="E165" i="13"/>
  <c r="G165" i="13"/>
  <c r="F165" i="13"/>
  <c r="E169" i="13"/>
  <c r="F169" i="13"/>
  <c r="G169" i="13"/>
  <c r="H169" i="13"/>
  <c r="E171" i="13"/>
  <c r="F171" i="13"/>
  <c r="G171" i="13"/>
  <c r="H171" i="13"/>
  <c r="G175" i="13"/>
  <c r="H175" i="13"/>
  <c r="E183" i="13"/>
  <c r="F183" i="13"/>
  <c r="G183" i="13"/>
  <c r="H74" i="13"/>
  <c r="H73" i="13"/>
  <c r="H71" i="13"/>
  <c r="H70" i="13"/>
  <c r="H69" i="13"/>
  <c r="H68" i="13"/>
  <c r="H67" i="13"/>
  <c r="H66" i="13"/>
  <c r="H65" i="13"/>
  <c r="H64" i="13"/>
  <c r="H63" i="13"/>
  <c r="H62" i="13"/>
  <c r="H111" i="13"/>
  <c r="H110" i="13"/>
  <c r="H141" i="13"/>
  <c r="H154" i="13"/>
  <c r="H173" i="13"/>
  <c r="H183" i="13"/>
  <c r="F175" i="13"/>
  <c r="E175" i="13"/>
  <c r="C175" i="13"/>
  <c r="C143" i="13"/>
  <c r="C145" i="13"/>
  <c r="C150" i="13"/>
  <c r="C154" i="13"/>
  <c r="C156" i="13"/>
  <c r="C158" i="13"/>
  <c r="C165" i="13"/>
  <c r="C169" i="13"/>
  <c r="C171" i="13"/>
  <c r="C183" i="13"/>
  <c r="C140" i="13"/>
  <c r="B143" i="13"/>
  <c r="B145" i="13"/>
  <c r="B150" i="13"/>
  <c r="B154" i="13"/>
  <c r="B156" i="13"/>
  <c r="B158" i="13"/>
  <c r="B165" i="13"/>
  <c r="B169" i="13"/>
  <c r="B171" i="13"/>
  <c r="B175" i="13"/>
  <c r="B183" i="13"/>
  <c r="B140" i="13"/>
  <c r="H176" i="13"/>
  <c r="H174" i="13"/>
  <c r="H78" i="13"/>
  <c r="H81" i="13"/>
  <c r="H83" i="13"/>
  <c r="H85" i="13"/>
  <c r="G102" i="13"/>
  <c r="H26" i="13"/>
  <c r="H11" i="13"/>
  <c r="H14" i="13"/>
  <c r="H15" i="13"/>
  <c r="H16" i="13"/>
  <c r="H18" i="13"/>
  <c r="H20" i="13"/>
  <c r="H22" i="13"/>
  <c r="H24" i="13"/>
  <c r="H27" i="13"/>
  <c r="H43" i="13"/>
  <c r="G46" i="13"/>
  <c r="H46" i="13"/>
  <c r="H49" i="13"/>
  <c r="H51" i="13"/>
  <c r="G52" i="13"/>
  <c r="H53" i="13"/>
  <c r="G54" i="13"/>
  <c r="H55" i="13"/>
  <c r="G56" i="13"/>
  <c r="H57" i="13"/>
  <c r="G58" i="13"/>
  <c r="H59" i="13"/>
  <c r="H77" i="13"/>
  <c r="H79" i="13"/>
  <c r="G90" i="13"/>
  <c r="G92" i="13"/>
  <c r="H95" i="13"/>
  <c r="H97" i="13"/>
  <c r="H98" i="13"/>
  <c r="H99" i="13"/>
  <c r="G100" i="13"/>
  <c r="H103" i="13"/>
  <c r="G104" i="13"/>
  <c r="H105" i="13"/>
  <c r="G106" i="13"/>
  <c r="H106" i="13"/>
  <c r="H126" i="13"/>
  <c r="H128" i="13"/>
  <c r="H142" i="13"/>
  <c r="H146" i="13"/>
  <c r="H149" i="13"/>
  <c r="H159" i="13"/>
  <c r="H162" i="13"/>
  <c r="H163" i="13"/>
  <c r="H164" i="13"/>
  <c r="H168" i="13"/>
  <c r="H179" i="13"/>
  <c r="H180" i="13"/>
  <c r="H181" i="13"/>
  <c r="H184" i="13"/>
  <c r="H177" i="13"/>
  <c r="H166" i="13"/>
  <c r="H138" i="13"/>
  <c r="H136" i="13"/>
  <c r="H134" i="13"/>
  <c r="H132" i="13"/>
  <c r="H130" i="13"/>
  <c r="H129" i="13"/>
  <c r="H123" i="13"/>
  <c r="H117" i="13"/>
  <c r="H113" i="13"/>
  <c r="H107" i="13"/>
  <c r="H101" i="13"/>
  <c r="G96" i="13"/>
  <c r="H96" i="13"/>
  <c r="H93" i="13"/>
  <c r="H91" i="13"/>
  <c r="H86" i="13"/>
  <c r="H60" i="13"/>
  <c r="G50" i="13"/>
  <c r="H50" i="13"/>
  <c r="H47" i="13"/>
  <c r="H45" i="13"/>
  <c r="H44" i="13"/>
  <c r="H40" i="13"/>
  <c r="H37" i="13"/>
  <c r="H36" i="13"/>
  <c r="H32" i="13"/>
  <c r="H29" i="13"/>
  <c r="H178" i="13"/>
  <c r="H167" i="13"/>
  <c r="H161" i="13"/>
  <c r="H148" i="13"/>
  <c r="H144" i="13"/>
  <c r="H153" i="13"/>
  <c r="H137" i="13"/>
  <c r="H133" i="13"/>
  <c r="H125" i="13"/>
  <c r="H124" i="13"/>
  <c r="H114" i="13"/>
  <c r="H108" i="13"/>
  <c r="H100" i="13"/>
  <c r="H94" i="13"/>
  <c r="H92" i="13"/>
  <c r="H88" i="13"/>
  <c r="H84" i="13"/>
  <c r="H48" i="13"/>
  <c r="H42" i="13"/>
  <c r="G41" i="13"/>
  <c r="H41" i="13"/>
  <c r="H34" i="13"/>
  <c r="H30" i="13"/>
  <c r="H19" i="13"/>
  <c r="H13" i="13"/>
  <c r="H104" i="13"/>
  <c r="H58" i="13"/>
  <c r="H56" i="13"/>
  <c r="H54" i="13"/>
  <c r="H52" i="13"/>
  <c r="H182" i="13"/>
  <c r="H172" i="13"/>
  <c r="H170" i="13"/>
  <c r="H160" i="13"/>
  <c r="H155" i="13"/>
  <c r="H152" i="13"/>
  <c r="H151" i="13"/>
  <c r="H147" i="13"/>
  <c r="H102" i="13"/>
  <c r="H90" i="13"/>
  <c r="H82" i="13"/>
  <c r="H80" i="13"/>
  <c r="G39" i="13"/>
  <c r="H39" i="13"/>
  <c r="H157" i="13"/>
  <c r="H122" i="13"/>
  <c r="F140" i="13"/>
  <c r="E121" i="13"/>
  <c r="G127" i="13"/>
  <c r="H127" i="13"/>
  <c r="G76" i="13"/>
  <c r="E75" i="13"/>
  <c r="B38" i="13"/>
  <c r="B8" i="13"/>
  <c r="B186" i="13"/>
  <c r="E140" i="13"/>
  <c r="G150" i="13"/>
  <c r="G140" i="13"/>
  <c r="H140" i="13"/>
  <c r="B75" i="13"/>
  <c r="C89" i="13"/>
  <c r="C9" i="13"/>
  <c r="C8" i="13"/>
  <c r="C186" i="13"/>
  <c r="F121" i="13"/>
  <c r="G116" i="13"/>
  <c r="E115" i="13"/>
  <c r="E89" i="13"/>
  <c r="G89" i="13"/>
  <c r="H89" i="13"/>
  <c r="G31" i="13"/>
  <c r="H31" i="13"/>
  <c r="F9" i="13"/>
  <c r="H165" i="13"/>
  <c r="C121" i="13"/>
  <c r="D8" i="13"/>
  <c r="D186" i="13"/>
  <c r="F75" i="13"/>
  <c r="G131" i="13"/>
  <c r="H131" i="13"/>
  <c r="F89" i="13"/>
  <c r="E38" i="13"/>
  <c r="G38" i="13"/>
  <c r="H38" i="13"/>
  <c r="E9" i="13"/>
  <c r="G21" i="13"/>
  <c r="H21" i="13"/>
  <c r="G10" i="13"/>
  <c r="E109" i="13"/>
  <c r="G112" i="13"/>
  <c r="F38" i="13"/>
  <c r="H145" i="13"/>
  <c r="G121" i="13"/>
  <c r="H121" i="13"/>
  <c r="E8" i="13"/>
  <c r="E186" i="13"/>
  <c r="H10" i="13"/>
  <c r="H9" i="13"/>
  <c r="G9" i="13"/>
  <c r="G109" i="13"/>
  <c r="H109" i="13"/>
  <c r="H112" i="13"/>
  <c r="H150" i="13"/>
  <c r="F8" i="13"/>
  <c r="F186" i="13"/>
  <c r="G115" i="13"/>
  <c r="H115" i="13"/>
  <c r="H116" i="13"/>
  <c r="G75" i="13"/>
  <c r="H75" i="13"/>
  <c r="H76" i="13"/>
  <c r="H8" i="13"/>
  <c r="H186" i="13"/>
  <c r="G8" i="13"/>
  <c r="G186" i="13"/>
</calcChain>
</file>

<file path=xl/sharedStrings.xml><?xml version="1.0" encoding="utf-8"?>
<sst xmlns="http://schemas.openxmlformats.org/spreadsheetml/2006/main" count="200" uniqueCount="71">
  <si>
    <t>T O T A L</t>
  </si>
  <si>
    <t>total</t>
  </si>
  <si>
    <t>Total</t>
  </si>
  <si>
    <t>Mujeres</t>
  </si>
  <si>
    <t>Hombres</t>
  </si>
  <si>
    <t>Población</t>
  </si>
  <si>
    <t>FUENTE: Dirección General de Administración Escolar, UNAM.</t>
  </si>
  <si>
    <t xml:space="preserve">     Total</t>
  </si>
  <si>
    <t>Reingreso</t>
  </si>
  <si>
    <t>Sociología</t>
  </si>
  <si>
    <t>Escuela Nacional de Trabajo Social</t>
  </si>
  <si>
    <t>Escuela Nacional de Enfermería y Obstetricia</t>
  </si>
  <si>
    <t>Facultad de Estudios Superiores Iztacala</t>
  </si>
  <si>
    <t>Facultad de Estudios Superiores Cuautitlán</t>
  </si>
  <si>
    <t>Facultad de Estudios Superiores Aragón</t>
  </si>
  <si>
    <t>Facultad de Estudios Superiores Acatlán</t>
  </si>
  <si>
    <t>Facultad de Psicología</t>
  </si>
  <si>
    <t>Facultad de Filosofía y Letras</t>
  </si>
  <si>
    <t>Facultad de Economía</t>
  </si>
  <si>
    <t>Facultad de Derecho</t>
  </si>
  <si>
    <t>Facultad de Contaduría y Administración</t>
  </si>
  <si>
    <r>
      <t>b</t>
    </r>
    <r>
      <rPr>
        <sz val="8"/>
        <rFont val="Arial"/>
        <family val="2"/>
      </rPr>
      <t xml:space="preserve"> Carrera sin primer ingreso directo.</t>
    </r>
  </si>
  <si>
    <t>Trabajo Social</t>
  </si>
  <si>
    <t>Administración de Archivos y Gestión Documental</t>
  </si>
  <si>
    <t>Escuela Nacional de Estudios Superiores, Unidad Morelia</t>
  </si>
  <si>
    <t>Psicología</t>
  </si>
  <si>
    <t>Diseño y Comunicación Visual</t>
  </si>
  <si>
    <t>Contaduría</t>
  </si>
  <si>
    <t>Administración</t>
  </si>
  <si>
    <t>Relaciones Internacionales</t>
  </si>
  <si>
    <t>Pedagogía</t>
  </si>
  <si>
    <t>Economía</t>
  </si>
  <si>
    <t>Derecho</t>
  </si>
  <si>
    <t>Lengua y Literaturas Hispánicas</t>
  </si>
  <si>
    <t>Historia</t>
  </si>
  <si>
    <t>Filosofía</t>
  </si>
  <si>
    <t>Ciencias Políticas y Administración Pública</t>
  </si>
  <si>
    <t>-</t>
  </si>
  <si>
    <t>Bibliotecología y Estudios de la Información</t>
  </si>
  <si>
    <t>Ciencias de la Comunicación</t>
  </si>
  <si>
    <t>Facultad de Ciencias Políticas y Sociales</t>
  </si>
  <si>
    <r>
      <t>Enfermería</t>
    </r>
    <r>
      <rPr>
        <vertAlign val="superscript"/>
        <sz val="10"/>
        <rFont val="Arial"/>
        <family val="2"/>
      </rPr>
      <t>b</t>
    </r>
  </si>
  <si>
    <t>Enseñanza de Italiano como Lengua Extranjera</t>
  </si>
  <si>
    <t>Enseñanza de Inglés como Lengua Extranjera</t>
  </si>
  <si>
    <t>Enseñanza de Francés como Lengua Extranjera</t>
  </si>
  <si>
    <t>Enseñanza de Español como Lengua Extranjera</t>
  </si>
  <si>
    <t>Enseñanza de Alemán como Lengua Extranjera</t>
  </si>
  <si>
    <t>Lengua y Literaturas Modernas (Letras Inglesas)</t>
  </si>
  <si>
    <t>Geografía</t>
  </si>
  <si>
    <r>
      <t>Informática</t>
    </r>
    <r>
      <rPr>
        <vertAlign val="superscript"/>
        <sz val="10"/>
        <rFont val="Arial"/>
        <family val="2"/>
      </rPr>
      <t>a</t>
    </r>
  </si>
  <si>
    <t>SISTEMA UNIVERSIDAD ABIERTA</t>
  </si>
  <si>
    <t>TLAXCALA</t>
  </si>
  <si>
    <t>SINALOA</t>
  </si>
  <si>
    <t>QUERÉTARO</t>
  </si>
  <si>
    <t>PUEBLA</t>
  </si>
  <si>
    <t>OAXACA</t>
  </si>
  <si>
    <t>ESTADO DE MÉXICO</t>
  </si>
  <si>
    <t>CIUDAD DE MÉXICO Y ÁREA METROPOLITANA</t>
  </si>
  <si>
    <t>EDUCACIÓN A DISTANCIA</t>
  </si>
  <si>
    <t>Primer Ingreso</t>
  </si>
  <si>
    <t>Nivel / Estado / Entidad Académica / Carrera</t>
  </si>
  <si>
    <t>SISTEMA UNIVERSIDAD ABIERTA Y EDUCACIÓN A DISTANCIA POR MODALIDAD Y SEDE</t>
  </si>
  <si>
    <t>UNAM. POBLACIÓN ESCOLAR. LICENCIATURA</t>
  </si>
  <si>
    <t>TABASCO</t>
  </si>
  <si>
    <t>2018-2019</t>
  </si>
  <si>
    <r>
      <t>a</t>
    </r>
    <r>
      <rPr>
        <sz val="8"/>
        <rFont val="Arial"/>
        <family val="2"/>
      </rPr>
      <t xml:space="preserve"> Esta carrera no tiene primer ingreso directo. Los 227 alumnos de primer ingreso que aparecen registrados, son el resultado de un segundo proceso de selección realizado a los alumnos asignados a las carreras de Administración y Contaduría de la propia Facultad.</t>
    </r>
  </si>
  <si>
    <t>HIDALGO</t>
  </si>
  <si>
    <t xml:space="preserve">Escuela Nacional de Trabajo Social                                    </t>
  </si>
  <si>
    <t xml:space="preserve">Facultad de Contaduría y Administración                               </t>
  </si>
  <si>
    <t xml:space="preserve">Facultad de Derecho                                                   </t>
  </si>
  <si>
    <t>MICHOACÁN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</si>
</sst>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9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9" fillId="0" borderId="0"/>
  </cellStyleXfs>
  <cellXfs count="43">
    <xf numFmtId="0" fontId="0" fillId="0" borderId="0" xfId="0"/>
    <xf numFmtId="0" fontId="2" fillId="0" borderId="0" xfId="1" applyFont="1"/>
    <xf numFmtId="0" fontId="2" fillId="0" borderId="0" xfId="1" applyFont="1" applyBorder="1"/>
    <xf numFmtId="3" fontId="4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3" fontId="2" fillId="0" borderId="0" xfId="0" applyNumberFormat="1" applyFont="1"/>
    <xf numFmtId="0" fontId="7" fillId="0" borderId="0" xfId="1" applyFont="1" applyFill="1" applyBorder="1" applyAlignment="1">
      <alignment vertical="center"/>
    </xf>
    <xf numFmtId="3" fontId="2" fillId="0" borderId="0" xfId="0" quotePrefix="1" applyNumberFormat="1" applyFont="1" applyFill="1" applyAlignment="1">
      <alignment horizontal="right" vertical="center"/>
    </xf>
    <xf numFmtId="3" fontId="4" fillId="0" borderId="0" xfId="0" quotePrefix="1" applyNumberFormat="1" applyFont="1" applyFill="1" applyAlignment="1">
      <alignment horizontal="right" vertical="center"/>
    </xf>
    <xf numFmtId="1" fontId="7" fillId="0" borderId="0" xfId="1" applyNumberFormat="1" applyFont="1" applyBorder="1" applyAlignment="1" applyProtection="1">
      <alignment vertical="center" wrapText="1"/>
    </xf>
    <xf numFmtId="3" fontId="6" fillId="2" borderId="0" xfId="1" applyNumberFormat="1" applyFont="1" applyFill="1" applyBorder="1" applyAlignment="1">
      <alignment horizontal="center" vertical="center"/>
    </xf>
    <xf numFmtId="3" fontId="6" fillId="2" borderId="0" xfId="1" quotePrefix="1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3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1" fontId="2" fillId="0" borderId="0" xfId="1" applyNumberFormat="1" applyFont="1" applyBorder="1" applyAlignment="1">
      <alignment horizontal="left" vertical="center" indent="3"/>
    </xf>
    <xf numFmtId="1" fontId="4" fillId="0" borderId="0" xfId="1" quotePrefix="1" applyNumberFormat="1" applyFont="1" applyFill="1" applyBorder="1" applyAlignment="1">
      <alignment horizontal="left" vertical="center" indent="2"/>
    </xf>
    <xf numFmtId="3" fontId="11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2"/>
    </xf>
    <xf numFmtId="0" fontId="2" fillId="0" borderId="0" xfId="7" applyFont="1" applyBorder="1" applyAlignment="1">
      <alignment vertical="center"/>
    </xf>
    <xf numFmtId="3" fontId="2" fillId="0" borderId="0" xfId="7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1" applyFont="1" applyFill="1" applyBorder="1"/>
    <xf numFmtId="3" fontId="12" fillId="2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horizontal="left" vertical="center"/>
    </xf>
    <xf numFmtId="0" fontId="13" fillId="0" borderId="0" xfId="7" applyFont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indent="1"/>
    </xf>
    <xf numFmtId="0" fontId="4" fillId="0" borderId="0" xfId="7" applyFont="1" applyBorder="1" applyAlignment="1">
      <alignment vertical="center"/>
    </xf>
    <xf numFmtId="0" fontId="2" fillId="0" borderId="0" xfId="0" applyFont="1" applyAlignment="1">
      <alignment horizontal="left" indent="3"/>
    </xf>
    <xf numFmtId="3" fontId="12" fillId="0" borderId="0" xfId="0" applyNumberFormat="1" applyFont="1"/>
    <xf numFmtId="0" fontId="12" fillId="0" borderId="0" xfId="0" applyFont="1" applyAlignment="1">
      <alignment horizontal="left" indent="2"/>
    </xf>
    <xf numFmtId="0" fontId="14" fillId="0" borderId="0" xfId="7" applyFont="1" applyBorder="1" applyAlignment="1">
      <alignment vertical="center"/>
    </xf>
    <xf numFmtId="0" fontId="2" fillId="0" borderId="0" xfId="7" applyFont="1" applyFill="1" applyBorder="1" applyAlignment="1">
      <alignment vertical="center"/>
    </xf>
    <xf numFmtId="3" fontId="2" fillId="0" borderId="0" xfId="7" applyNumberFormat="1" applyFont="1" applyFill="1" applyBorder="1" applyAlignment="1">
      <alignment vertical="center"/>
    </xf>
    <xf numFmtId="3" fontId="4" fillId="0" borderId="0" xfId="1" applyNumberFormat="1" applyFont="1" applyFill="1" applyBorder="1" applyAlignment="1">
      <alignment horizontal="centerContinuous" vertical="center"/>
    </xf>
    <xf numFmtId="3" fontId="14" fillId="0" borderId="0" xfId="7" applyNumberFormat="1" applyFont="1" applyBorder="1" applyAlignment="1">
      <alignment vertical="center"/>
    </xf>
    <xf numFmtId="3" fontId="4" fillId="0" borderId="0" xfId="1" applyNumberFormat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1" fontId="7" fillId="0" borderId="0" xfId="1" applyNumberFormat="1" applyFont="1" applyBorder="1" applyAlignment="1" applyProtection="1">
      <alignment vertical="center" wrapText="1"/>
    </xf>
    <xf numFmtId="0" fontId="4" fillId="0" borderId="0" xfId="1" applyFont="1" applyBorder="1" applyAlignment="1">
      <alignment horizontal="center" vertical="center"/>
    </xf>
    <xf numFmtId="3" fontId="6" fillId="2" borderId="0" xfId="1" applyNumberFormat="1" applyFont="1" applyFill="1" applyBorder="1" applyAlignment="1">
      <alignment horizontal="center" vertical="center"/>
    </xf>
  </cellXfs>
  <cellStyles count="19">
    <cellStyle name="Normal" xfId="0" builtinId="0"/>
    <cellStyle name="Normal 10 2" xfId="2"/>
    <cellStyle name="Normal 10 2 2" xfId="3"/>
    <cellStyle name="Normal 10 3" xfId="4"/>
    <cellStyle name="Normal 12 2" xfId="5"/>
    <cellStyle name="Normal 12 3" xfId="6"/>
    <cellStyle name="Normal 19" xfId="7"/>
    <cellStyle name="Normal 2" xfId="8"/>
    <cellStyle name="Normal 2 2" xfId="9"/>
    <cellStyle name="Normal 2 2 2" xfId="10"/>
    <cellStyle name="Normal 2 2 2 2" xfId="11"/>
    <cellStyle name="Normal 2 2 3" xfId="12"/>
    <cellStyle name="Normal 2 3" xfId="13"/>
    <cellStyle name="Normal 2 3 2" xfId="14"/>
    <cellStyle name="Normal 2 4" xfId="15"/>
    <cellStyle name="Normal 2 4 2" xfId="18"/>
    <cellStyle name="Normal 3 2" xfId="16"/>
    <cellStyle name="Normal 3 2 2" xfId="17"/>
    <cellStyle name="Normal_poblac9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sgr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1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1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119B"/>
      <sheetName val="posg"/>
      <sheetName val="posg(adec)"/>
    </sheetNames>
    <sheetDataSet>
      <sheetData sheetId="0" refreshError="1">
        <row r="1">
          <cell r="A1" t="str">
            <v>PLANTEL</v>
          </cell>
          <cell r="B1" t="str">
            <v>NOM_PLAN</v>
          </cell>
          <cell r="C1" t="str">
            <v>NIVEL</v>
          </cell>
          <cell r="D1" t="str">
            <v>PI_H</v>
          </cell>
          <cell r="E1" t="str">
            <v>PI_M</v>
          </cell>
          <cell r="F1" t="str">
            <v>PI_TOTAL</v>
          </cell>
          <cell r="H1" t="str">
            <v>RI_H</v>
          </cell>
          <cell r="I1" t="str">
            <v>RI_M</v>
          </cell>
          <cell r="J1" t="str">
            <v>RI_TOTAL</v>
          </cell>
          <cell r="L1" t="str">
            <v>POBLACION</v>
          </cell>
        </row>
        <row r="2">
          <cell r="A2" t="str">
            <v>Escuela Nacional de Artes Plásticas</v>
          </cell>
          <cell r="B2" t="str">
            <v>Artes Visuales</v>
          </cell>
          <cell r="C2" t="str">
            <v>4</v>
          </cell>
          <cell r="D2">
            <v>39</v>
          </cell>
          <cell r="E2">
            <v>29</v>
          </cell>
          <cell r="F2">
            <v>68</v>
          </cell>
          <cell r="H2">
            <v>45</v>
          </cell>
          <cell r="I2">
            <v>33</v>
          </cell>
          <cell r="J2">
            <v>78</v>
          </cell>
          <cell r="L2">
            <v>146</v>
          </cell>
        </row>
        <row r="3">
          <cell r="L3">
            <v>146</v>
          </cell>
        </row>
        <row r="4">
          <cell r="A4" t="str">
            <v>Escuela Nacional de Enfermería y Obstetricia</v>
          </cell>
          <cell r="B4" t="str">
            <v>Enfermería</v>
          </cell>
          <cell r="C4" t="str">
            <v>3</v>
          </cell>
          <cell r="D4">
            <v>1</v>
          </cell>
          <cell r="E4">
            <v>21</v>
          </cell>
          <cell r="F4">
            <v>22</v>
          </cell>
          <cell r="H4">
            <v>4</v>
          </cell>
          <cell r="I4">
            <v>14</v>
          </cell>
          <cell r="J4">
            <v>18</v>
          </cell>
          <cell r="L4">
            <v>40</v>
          </cell>
        </row>
        <row r="5">
          <cell r="L5">
            <v>40</v>
          </cell>
        </row>
        <row r="6">
          <cell r="A6" t="str">
            <v>Escuela Nacional de Estudios Profesionales Acatlán</v>
          </cell>
          <cell r="B6" t="str">
            <v>Control de Calidad</v>
          </cell>
          <cell r="C6" t="str">
            <v>3</v>
          </cell>
          <cell r="D6">
            <v>5</v>
          </cell>
          <cell r="E6">
            <v>8</v>
          </cell>
          <cell r="F6">
            <v>13</v>
          </cell>
          <cell r="H6">
            <v>1</v>
          </cell>
          <cell r="I6">
            <v>0</v>
          </cell>
          <cell r="J6">
            <v>1</v>
          </cell>
          <cell r="L6">
            <v>14</v>
          </cell>
        </row>
        <row r="7">
          <cell r="A7" t="str">
            <v>Escuela Nacional de Estudios Profesionales Acatlán</v>
          </cell>
          <cell r="B7" t="str">
            <v>Costos de la Construcción</v>
          </cell>
          <cell r="C7" t="str">
            <v>3</v>
          </cell>
          <cell r="D7">
            <v>11</v>
          </cell>
          <cell r="E7">
            <v>1</v>
          </cell>
          <cell r="F7">
            <v>12</v>
          </cell>
          <cell r="H7">
            <v>1</v>
          </cell>
          <cell r="I7">
            <v>0</v>
          </cell>
          <cell r="J7">
            <v>1</v>
          </cell>
          <cell r="L7">
            <v>13</v>
          </cell>
        </row>
        <row r="8">
          <cell r="A8" t="str">
            <v>Escuela Nacional de Estudios Profesionales Acatlán</v>
          </cell>
          <cell r="B8" t="str">
            <v>Geotecnia</v>
          </cell>
          <cell r="C8" t="str">
            <v>3</v>
          </cell>
          <cell r="D8">
            <v>4</v>
          </cell>
          <cell r="E8">
            <v>3</v>
          </cell>
          <cell r="F8">
            <v>7</v>
          </cell>
          <cell r="H8">
            <v>1</v>
          </cell>
          <cell r="I8">
            <v>0</v>
          </cell>
          <cell r="J8">
            <v>1</v>
          </cell>
          <cell r="L8">
            <v>8</v>
          </cell>
        </row>
        <row r="9">
          <cell r="A9" t="str">
            <v>Escuela Nacional de Estudios Profesionales Acatlán</v>
          </cell>
          <cell r="B9" t="str">
            <v>Instituciones Administrativas de Finanzas Públicas</v>
          </cell>
          <cell r="C9" t="str">
            <v>3</v>
          </cell>
          <cell r="D9">
            <v>8</v>
          </cell>
          <cell r="E9">
            <v>5</v>
          </cell>
          <cell r="F9">
            <v>13</v>
          </cell>
          <cell r="H9">
            <v>0</v>
          </cell>
          <cell r="I9">
            <v>0</v>
          </cell>
          <cell r="J9">
            <v>0</v>
          </cell>
          <cell r="L9">
            <v>13</v>
          </cell>
        </row>
        <row r="10">
          <cell r="D10">
            <v>28</v>
          </cell>
          <cell r="E10">
            <v>17</v>
          </cell>
          <cell r="F10">
            <v>45</v>
          </cell>
          <cell r="H10">
            <v>3</v>
          </cell>
          <cell r="I10">
            <v>0</v>
          </cell>
          <cell r="J10">
            <v>3</v>
          </cell>
          <cell r="L10">
            <v>48</v>
          </cell>
        </row>
        <row r="11">
          <cell r="A11" t="str">
            <v>Escuela Nacional de Estudios Profesionales Acatlán</v>
          </cell>
          <cell r="B11" t="str">
            <v>Educación Matemática</v>
          </cell>
          <cell r="C11" t="str">
            <v>4</v>
          </cell>
          <cell r="D11">
            <v>19</v>
          </cell>
          <cell r="E11">
            <v>13</v>
          </cell>
          <cell r="F11">
            <v>32</v>
          </cell>
          <cell r="H11">
            <v>23</v>
          </cell>
          <cell r="I11">
            <v>10</v>
          </cell>
          <cell r="J11">
            <v>33</v>
          </cell>
          <cell r="L11">
            <v>65</v>
          </cell>
        </row>
        <row r="12">
          <cell r="A12" t="str">
            <v>Escuela Nacional de Estudios Profesionales Acatlán</v>
          </cell>
          <cell r="B12" t="str">
            <v>Estudios México-Estados Unidos</v>
          </cell>
          <cell r="C12" t="str">
            <v>4</v>
          </cell>
          <cell r="D12">
            <v>8</v>
          </cell>
          <cell r="E12">
            <v>9</v>
          </cell>
          <cell r="F12">
            <v>17</v>
          </cell>
          <cell r="H12">
            <v>12</v>
          </cell>
          <cell r="I12">
            <v>8</v>
          </cell>
          <cell r="J12">
            <v>20</v>
          </cell>
          <cell r="L12">
            <v>37</v>
          </cell>
        </row>
        <row r="13">
          <cell r="A13" t="str">
            <v>Escuela Nacional de Estudios Profesionales Acatlán</v>
          </cell>
          <cell r="B13" t="str">
            <v>Política Criminal</v>
          </cell>
          <cell r="C13" t="str">
            <v>4</v>
          </cell>
          <cell r="D13">
            <v>0</v>
          </cell>
          <cell r="E13">
            <v>0</v>
          </cell>
          <cell r="F13">
            <v>0</v>
          </cell>
          <cell r="H13">
            <v>22</v>
          </cell>
          <cell r="I13">
            <v>15</v>
          </cell>
          <cell r="J13">
            <v>37</v>
          </cell>
          <cell r="L13">
            <v>37</v>
          </cell>
        </row>
        <row r="14">
          <cell r="D14">
            <v>27</v>
          </cell>
          <cell r="E14">
            <v>22</v>
          </cell>
          <cell r="F14">
            <v>49</v>
          </cell>
          <cell r="H14">
            <v>57</v>
          </cell>
          <cell r="I14">
            <v>33</v>
          </cell>
          <cell r="J14">
            <v>90</v>
          </cell>
          <cell r="L14">
            <v>139</v>
          </cell>
        </row>
        <row r="15">
          <cell r="D15">
            <v>55</v>
          </cell>
          <cell r="E15">
            <v>39</v>
          </cell>
          <cell r="F15">
            <v>94</v>
          </cell>
          <cell r="H15">
            <v>60</v>
          </cell>
          <cell r="I15">
            <v>33</v>
          </cell>
          <cell r="J15">
            <v>93</v>
          </cell>
          <cell r="L15">
            <v>187</v>
          </cell>
        </row>
        <row r="16">
          <cell r="A16" t="str">
            <v>Escuela Nacional de Estudios Profesionales Aragón</v>
          </cell>
          <cell r="B16" t="str">
            <v>Puentes</v>
          </cell>
          <cell r="C16" t="str">
            <v>3</v>
          </cell>
          <cell r="D16">
            <v>12</v>
          </cell>
          <cell r="E16">
            <v>2</v>
          </cell>
          <cell r="F16">
            <v>14</v>
          </cell>
          <cell r="H16">
            <v>1</v>
          </cell>
          <cell r="I16">
            <v>1</v>
          </cell>
          <cell r="J16">
            <v>2</v>
          </cell>
          <cell r="L16">
            <v>16</v>
          </cell>
        </row>
        <row r="17">
          <cell r="D17">
            <v>12</v>
          </cell>
          <cell r="E17">
            <v>2</v>
          </cell>
          <cell r="F17">
            <v>14</v>
          </cell>
          <cell r="H17">
            <v>1</v>
          </cell>
          <cell r="I17">
            <v>1</v>
          </cell>
          <cell r="J17">
            <v>2</v>
          </cell>
          <cell r="L17">
            <v>16</v>
          </cell>
        </row>
        <row r="18">
          <cell r="A18" t="str">
            <v>Escuela Nacional de Estudios Profesionales Aragón</v>
          </cell>
          <cell r="B18" t="str">
            <v>Derecho (Ciencias Penales)</v>
          </cell>
          <cell r="C18" t="str">
            <v>4</v>
          </cell>
          <cell r="D18">
            <v>23</v>
          </cell>
          <cell r="E18">
            <v>11</v>
          </cell>
          <cell r="F18">
            <v>34</v>
          </cell>
          <cell r="H18">
            <v>25</v>
          </cell>
          <cell r="I18">
            <v>12</v>
          </cell>
          <cell r="J18">
            <v>37</v>
          </cell>
          <cell r="L18">
            <v>71</v>
          </cell>
        </row>
        <row r="19">
          <cell r="A19" t="str">
            <v>Escuela Nacional de Estudios Profesionales Aragón</v>
          </cell>
          <cell r="B19" t="str">
            <v>Economía (Financiera)</v>
          </cell>
          <cell r="C19" t="str">
            <v>4</v>
          </cell>
          <cell r="D19">
            <v>12</v>
          </cell>
          <cell r="E19">
            <v>4</v>
          </cell>
          <cell r="F19">
            <v>16</v>
          </cell>
          <cell r="H19">
            <v>7</v>
          </cell>
          <cell r="I19">
            <v>9</v>
          </cell>
          <cell r="J19">
            <v>16</v>
          </cell>
          <cell r="L19">
            <v>32</v>
          </cell>
        </row>
        <row r="20">
          <cell r="A20" t="str">
            <v>Escuela Nacional de Estudios Profesionales Aragón</v>
          </cell>
          <cell r="B20" t="str">
            <v>Enseñanza Superior</v>
          </cell>
          <cell r="C20" t="str">
            <v>4</v>
          </cell>
          <cell r="D20">
            <v>12</v>
          </cell>
          <cell r="E20">
            <v>17</v>
          </cell>
          <cell r="F20">
            <v>29</v>
          </cell>
          <cell r="H20">
            <v>29</v>
          </cell>
          <cell r="I20">
            <v>33</v>
          </cell>
          <cell r="J20">
            <v>62</v>
          </cell>
          <cell r="L20">
            <v>91</v>
          </cell>
        </row>
        <row r="21">
          <cell r="D21">
            <v>47</v>
          </cell>
          <cell r="E21">
            <v>32</v>
          </cell>
          <cell r="F21">
            <v>79</v>
          </cell>
          <cell r="H21">
            <v>61</v>
          </cell>
          <cell r="I21">
            <v>54</v>
          </cell>
          <cell r="J21">
            <v>115</v>
          </cell>
          <cell r="L21">
            <v>194</v>
          </cell>
        </row>
        <row r="22">
          <cell r="D22">
            <v>59</v>
          </cell>
          <cell r="E22">
            <v>34</v>
          </cell>
          <cell r="F22">
            <v>93</v>
          </cell>
          <cell r="H22">
            <v>62</v>
          </cell>
          <cell r="I22">
            <v>55</v>
          </cell>
          <cell r="J22">
            <v>117</v>
          </cell>
          <cell r="L22">
            <v>210</v>
          </cell>
        </row>
        <row r="23">
          <cell r="A23" t="str">
            <v>Escuela Nacional de Estudios Profesionales Iztacal</v>
          </cell>
          <cell r="B23" t="str">
            <v>Endoperiodontología</v>
          </cell>
          <cell r="C23" t="str">
            <v>3</v>
          </cell>
          <cell r="D23">
            <v>6</v>
          </cell>
          <cell r="E23">
            <v>7</v>
          </cell>
          <cell r="F23">
            <v>13</v>
          </cell>
          <cell r="H23">
            <v>3</v>
          </cell>
          <cell r="I23">
            <v>7</v>
          </cell>
          <cell r="J23">
            <v>10</v>
          </cell>
          <cell r="L23">
            <v>23</v>
          </cell>
        </row>
        <row r="24">
          <cell r="L24">
            <v>23</v>
          </cell>
        </row>
        <row r="25">
          <cell r="A25" t="str">
            <v>Escuela Nacional de Estudios Profesionales Iztacala</v>
          </cell>
          <cell r="B25" t="str">
            <v>Biología de la Reproducción</v>
          </cell>
          <cell r="C25" t="str">
            <v>4</v>
          </cell>
          <cell r="D25">
            <v>0</v>
          </cell>
          <cell r="E25">
            <v>0</v>
          </cell>
          <cell r="F25">
            <v>0</v>
          </cell>
          <cell r="H25">
            <v>4</v>
          </cell>
          <cell r="I25">
            <v>8</v>
          </cell>
          <cell r="J25">
            <v>12</v>
          </cell>
          <cell r="L25">
            <v>12</v>
          </cell>
        </row>
        <row r="26">
          <cell r="A26" t="str">
            <v>Escuela Nacional de Estudios Profesionales Iztacala</v>
          </cell>
          <cell r="B26" t="str">
            <v>Biología de Recursos Vegetales</v>
          </cell>
          <cell r="C26" t="str">
            <v>4</v>
          </cell>
          <cell r="D26">
            <v>0</v>
          </cell>
          <cell r="E26">
            <v>0</v>
          </cell>
          <cell r="F26">
            <v>0</v>
          </cell>
          <cell r="H26">
            <v>1</v>
          </cell>
          <cell r="I26">
            <v>1</v>
          </cell>
          <cell r="J26">
            <v>2</v>
          </cell>
          <cell r="L26">
            <v>2</v>
          </cell>
        </row>
        <row r="27">
          <cell r="A27" t="str">
            <v>Escuela Nacional de Estudios Profesionales Iztacala</v>
          </cell>
          <cell r="B27" t="str">
            <v>Investigación de Servicios de Salud</v>
          </cell>
          <cell r="C27" t="str">
            <v>4</v>
          </cell>
          <cell r="D27">
            <v>0</v>
          </cell>
          <cell r="E27">
            <v>0</v>
          </cell>
          <cell r="F27">
            <v>0</v>
          </cell>
          <cell r="H27">
            <v>6</v>
          </cell>
          <cell r="I27">
            <v>4</v>
          </cell>
          <cell r="J27">
            <v>10</v>
          </cell>
          <cell r="L27">
            <v>10</v>
          </cell>
        </row>
        <row r="28">
          <cell r="A28" t="str">
            <v>Escuela Nacional de Estudios Profesionales Iztacala</v>
          </cell>
          <cell r="B28" t="str">
            <v>Modificación de Conducta</v>
          </cell>
          <cell r="C28" t="str">
            <v>4</v>
          </cell>
          <cell r="D28">
            <v>0</v>
          </cell>
          <cell r="E28">
            <v>0</v>
          </cell>
          <cell r="F28">
            <v>0</v>
          </cell>
          <cell r="H28">
            <v>7</v>
          </cell>
          <cell r="I28">
            <v>19</v>
          </cell>
          <cell r="J28">
            <v>26</v>
          </cell>
          <cell r="L28">
            <v>26</v>
          </cell>
        </row>
        <row r="29">
          <cell r="A29" t="str">
            <v>Escuela Nacional de Estudios Profesionales Iztacala</v>
          </cell>
          <cell r="B29" t="str">
            <v>Neurociencias</v>
          </cell>
          <cell r="C29" t="str">
            <v>4</v>
          </cell>
          <cell r="D29">
            <v>1</v>
          </cell>
          <cell r="E29">
            <v>3</v>
          </cell>
          <cell r="F29">
            <v>4</v>
          </cell>
          <cell r="H29">
            <v>5</v>
          </cell>
          <cell r="I29">
            <v>4</v>
          </cell>
          <cell r="J29">
            <v>9</v>
          </cell>
          <cell r="L29">
            <v>13</v>
          </cell>
        </row>
        <row r="30">
          <cell r="A30" t="str">
            <v>Escuela Nacional de Estudios Profesionales Iztacala</v>
          </cell>
          <cell r="B30" t="str">
            <v>Psicología (Metodología de la Teoría en Investigac</v>
          </cell>
          <cell r="C30" t="str">
            <v>4</v>
          </cell>
          <cell r="D30">
            <v>0</v>
          </cell>
          <cell r="E30">
            <v>3</v>
          </cell>
          <cell r="F30">
            <v>3</v>
          </cell>
          <cell r="H30">
            <v>7</v>
          </cell>
          <cell r="I30">
            <v>15</v>
          </cell>
          <cell r="J30">
            <v>22</v>
          </cell>
          <cell r="L30">
            <v>25</v>
          </cell>
        </row>
        <row r="31">
          <cell r="L31">
            <v>88</v>
          </cell>
        </row>
        <row r="32">
          <cell r="L32">
            <v>111</v>
          </cell>
        </row>
        <row r="33">
          <cell r="A33" t="str">
            <v>Escuela Nacional de Trabajo Social</v>
          </cell>
          <cell r="B33" t="str">
            <v>Trabajo Social en el Sector Salud</v>
          </cell>
          <cell r="C33" t="str">
            <v>3</v>
          </cell>
          <cell r="D33">
            <v>6</v>
          </cell>
          <cell r="E33">
            <v>52</v>
          </cell>
          <cell r="F33">
            <v>58</v>
          </cell>
          <cell r="H33">
            <v>6</v>
          </cell>
          <cell r="I33">
            <v>36</v>
          </cell>
          <cell r="J33">
            <v>42</v>
          </cell>
          <cell r="L33">
            <v>100</v>
          </cell>
        </row>
        <row r="34">
          <cell r="L34">
            <v>100</v>
          </cell>
        </row>
        <row r="35">
          <cell r="A35" t="str">
            <v>Facultad de Arquitectura</v>
          </cell>
          <cell r="B35" t="str">
            <v>Cubiertas Ligeras</v>
          </cell>
          <cell r="C35" t="str">
            <v>3</v>
          </cell>
          <cell r="D35">
            <v>0</v>
          </cell>
          <cell r="E35">
            <v>0</v>
          </cell>
          <cell r="F35">
            <v>0</v>
          </cell>
          <cell r="H35">
            <v>1</v>
          </cell>
          <cell r="I35">
            <v>0</v>
          </cell>
          <cell r="J35">
            <v>1</v>
          </cell>
          <cell r="L35">
            <v>1</v>
          </cell>
        </row>
        <row r="36">
          <cell r="A36" t="str">
            <v>Facultad de Arquitectura</v>
          </cell>
          <cell r="B36" t="str">
            <v>Planeación y Diseño de Edificios para la Salud</v>
          </cell>
          <cell r="C36" t="str">
            <v>3</v>
          </cell>
          <cell r="D36">
            <v>0</v>
          </cell>
          <cell r="E36">
            <v>0</v>
          </cell>
          <cell r="F36">
            <v>0</v>
          </cell>
          <cell r="H36">
            <v>0</v>
          </cell>
          <cell r="I36">
            <v>1</v>
          </cell>
          <cell r="J36">
            <v>1</v>
          </cell>
          <cell r="L36">
            <v>1</v>
          </cell>
        </row>
        <row r="37">
          <cell r="A37" t="str">
            <v>Facultad de Arquitectura</v>
          </cell>
          <cell r="B37" t="str">
            <v>Valuación Inmobiliaria</v>
          </cell>
          <cell r="C37" t="str">
            <v>3</v>
          </cell>
          <cell r="D37">
            <v>21</v>
          </cell>
          <cell r="E37">
            <v>6</v>
          </cell>
          <cell r="F37">
            <v>27</v>
          </cell>
          <cell r="H37">
            <v>22</v>
          </cell>
          <cell r="I37">
            <v>7</v>
          </cell>
          <cell r="J37">
            <v>29</v>
          </cell>
          <cell r="L37">
            <v>56</v>
          </cell>
        </row>
        <row r="38">
          <cell r="A38" t="str">
            <v>Facultad de Arquitectura</v>
          </cell>
          <cell r="B38" t="str">
            <v>Vivienda</v>
          </cell>
          <cell r="C38" t="str">
            <v>3</v>
          </cell>
          <cell r="D38">
            <v>3</v>
          </cell>
          <cell r="E38">
            <v>1</v>
          </cell>
          <cell r="F38">
            <v>4</v>
          </cell>
          <cell r="H38">
            <v>3</v>
          </cell>
          <cell r="I38">
            <v>1</v>
          </cell>
          <cell r="J38">
            <v>4</v>
          </cell>
          <cell r="L38">
            <v>8</v>
          </cell>
        </row>
        <row r="39">
          <cell r="L39">
            <v>66</v>
          </cell>
        </row>
        <row r="40">
          <cell r="A40" t="str">
            <v>Facultad de Arquitectura</v>
          </cell>
          <cell r="B40" t="str">
            <v>Arquitectura</v>
          </cell>
          <cell r="C40" t="str">
            <v>4</v>
          </cell>
          <cell r="D40">
            <v>21</v>
          </cell>
          <cell r="E40">
            <v>9</v>
          </cell>
          <cell r="F40">
            <v>30</v>
          </cell>
          <cell r="H40">
            <v>152</v>
          </cell>
          <cell r="I40">
            <v>96</v>
          </cell>
          <cell r="J40">
            <v>248</v>
          </cell>
          <cell r="L40">
            <v>278</v>
          </cell>
        </row>
        <row r="41">
          <cell r="A41" t="str">
            <v>Facultad de Arquitectura</v>
          </cell>
          <cell r="B41" t="str">
            <v>Diseño Industrial</v>
          </cell>
          <cell r="C41" t="str">
            <v>4</v>
          </cell>
          <cell r="D41">
            <v>4</v>
          </cell>
          <cell r="E41">
            <v>7</v>
          </cell>
          <cell r="F41">
            <v>11</v>
          </cell>
          <cell r="H41">
            <v>13</v>
          </cell>
          <cell r="I41">
            <v>13</v>
          </cell>
          <cell r="J41">
            <v>26</v>
          </cell>
          <cell r="L41">
            <v>37</v>
          </cell>
        </row>
        <row r="42">
          <cell r="A42" t="str">
            <v>Facultad de Arquitectura</v>
          </cell>
          <cell r="B42" t="str">
            <v>Urbanismo</v>
          </cell>
          <cell r="C42" t="str">
            <v>4</v>
          </cell>
          <cell r="D42">
            <v>42</v>
          </cell>
          <cell r="E42">
            <v>9</v>
          </cell>
          <cell r="F42">
            <v>51</v>
          </cell>
          <cell r="H42">
            <v>32</v>
          </cell>
          <cell r="I42">
            <v>18</v>
          </cell>
          <cell r="J42">
            <v>50</v>
          </cell>
          <cell r="L42">
            <v>101</v>
          </cell>
        </row>
        <row r="43">
          <cell r="L43">
            <v>416</v>
          </cell>
        </row>
        <row r="44">
          <cell r="A44" t="str">
            <v>Facultad de Arquitectura</v>
          </cell>
          <cell r="B44" t="str">
            <v>Arquitectura</v>
          </cell>
          <cell r="C44" t="str">
            <v>5</v>
          </cell>
          <cell r="D44">
            <v>2</v>
          </cell>
          <cell r="E44">
            <v>7</v>
          </cell>
          <cell r="F44">
            <v>9</v>
          </cell>
          <cell r="H44">
            <v>23</v>
          </cell>
          <cell r="I44">
            <v>14</v>
          </cell>
          <cell r="J44">
            <v>37</v>
          </cell>
          <cell r="L44">
            <v>46</v>
          </cell>
        </row>
        <row r="45">
          <cell r="A45" t="str">
            <v>Facultad de Arquitectura</v>
          </cell>
          <cell r="B45" t="str">
            <v>Urbanismo</v>
          </cell>
          <cell r="C45" t="str">
            <v>5</v>
          </cell>
          <cell r="D45">
            <v>2</v>
          </cell>
          <cell r="E45">
            <v>0</v>
          </cell>
          <cell r="F45">
            <v>2</v>
          </cell>
          <cell r="H45">
            <v>7</v>
          </cell>
          <cell r="I45">
            <v>4</v>
          </cell>
          <cell r="J45">
            <v>11</v>
          </cell>
          <cell r="L45">
            <v>13</v>
          </cell>
        </row>
        <row r="46">
          <cell r="L46">
            <v>59</v>
          </cell>
        </row>
        <row r="47">
          <cell r="L47">
            <v>541</v>
          </cell>
        </row>
        <row r="48">
          <cell r="A48" t="str">
            <v>Facultad de Ciencias</v>
          </cell>
          <cell r="B48" t="str">
            <v>Microscopía Electrónica Aplicada a las Ciencias Biológicas</v>
          </cell>
          <cell r="C48" t="str">
            <v>3</v>
          </cell>
          <cell r="D48">
            <v>0</v>
          </cell>
          <cell r="E48">
            <v>2</v>
          </cell>
          <cell r="F48">
            <v>2</v>
          </cell>
          <cell r="H48">
            <v>1</v>
          </cell>
          <cell r="I48">
            <v>0</v>
          </cell>
          <cell r="J48">
            <v>1</v>
          </cell>
          <cell r="L48">
            <v>3</v>
          </cell>
        </row>
        <row r="49">
          <cell r="L49">
            <v>3</v>
          </cell>
        </row>
        <row r="50">
          <cell r="A50" t="str">
            <v>Facultad de Ciencias</v>
          </cell>
          <cell r="B50" t="str">
            <v>Ciencias (Astronomía)</v>
          </cell>
          <cell r="C50" t="str">
            <v>4</v>
          </cell>
          <cell r="D50">
            <v>1</v>
          </cell>
          <cell r="E50">
            <v>0</v>
          </cell>
          <cell r="F50">
            <v>1</v>
          </cell>
          <cell r="H50">
            <v>0</v>
          </cell>
          <cell r="I50">
            <v>0</v>
          </cell>
          <cell r="J50">
            <v>0</v>
          </cell>
          <cell r="L50">
            <v>1</v>
          </cell>
        </row>
        <row r="51">
          <cell r="A51" t="str">
            <v>Facultad de Ciencias</v>
          </cell>
          <cell r="B51" t="str">
            <v>Ciencias (Biología Animal)</v>
          </cell>
          <cell r="C51" t="str">
            <v>4</v>
          </cell>
          <cell r="D51">
            <v>0</v>
          </cell>
          <cell r="E51">
            <v>0</v>
          </cell>
          <cell r="F51">
            <v>0</v>
          </cell>
          <cell r="H51">
            <v>26</v>
          </cell>
          <cell r="I51">
            <v>33</v>
          </cell>
          <cell r="J51">
            <v>59</v>
          </cell>
          <cell r="L51">
            <v>59</v>
          </cell>
        </row>
        <row r="52">
          <cell r="A52" t="str">
            <v>Facultad de Ciencias</v>
          </cell>
          <cell r="B52" t="str">
            <v>Ciencias (Biología Celular)</v>
          </cell>
          <cell r="C52" t="str">
            <v>4</v>
          </cell>
          <cell r="D52">
            <v>0</v>
          </cell>
          <cell r="E52">
            <v>0</v>
          </cell>
          <cell r="F52">
            <v>0</v>
          </cell>
          <cell r="H52">
            <v>17</v>
          </cell>
          <cell r="I52">
            <v>56</v>
          </cell>
          <cell r="J52">
            <v>73</v>
          </cell>
          <cell r="L52">
            <v>73</v>
          </cell>
        </row>
        <row r="53">
          <cell r="A53" t="str">
            <v>Facultad de Ciencias</v>
          </cell>
          <cell r="B53" t="str">
            <v>Ciencias (Biología de Sistemas y Recursos Acuáticos)</v>
          </cell>
          <cell r="C53" t="str">
            <v>4</v>
          </cell>
          <cell r="D53">
            <v>0</v>
          </cell>
          <cell r="E53">
            <v>0</v>
          </cell>
          <cell r="F53">
            <v>0</v>
          </cell>
          <cell r="H53">
            <v>18</v>
          </cell>
          <cell r="I53">
            <v>30</v>
          </cell>
          <cell r="J53">
            <v>48</v>
          </cell>
          <cell r="L53">
            <v>48</v>
          </cell>
        </row>
        <row r="54">
          <cell r="A54" t="str">
            <v>Facultad de Ciencias</v>
          </cell>
          <cell r="B54" t="str">
            <v>Ciencias (Biología Vegetal)</v>
          </cell>
          <cell r="C54" t="str">
            <v>4</v>
          </cell>
          <cell r="D54">
            <v>0</v>
          </cell>
          <cell r="E54">
            <v>0</v>
          </cell>
          <cell r="F54">
            <v>0</v>
          </cell>
          <cell r="H54">
            <v>18</v>
          </cell>
          <cell r="I54">
            <v>17</v>
          </cell>
          <cell r="J54">
            <v>35</v>
          </cell>
          <cell r="L54">
            <v>35</v>
          </cell>
        </row>
        <row r="55">
          <cell r="A55" t="str">
            <v>Facultad de Ciencias</v>
          </cell>
          <cell r="B55" t="str">
            <v>Ciencias (Biología)</v>
          </cell>
          <cell r="C55" t="str">
            <v>4</v>
          </cell>
          <cell r="D55">
            <v>0</v>
          </cell>
          <cell r="E55">
            <v>0</v>
          </cell>
          <cell r="F55">
            <v>0</v>
          </cell>
          <cell r="H55">
            <v>5</v>
          </cell>
          <cell r="I55">
            <v>8</v>
          </cell>
          <cell r="J55">
            <v>13</v>
          </cell>
          <cell r="L55">
            <v>13</v>
          </cell>
        </row>
        <row r="56">
          <cell r="A56" t="str">
            <v>Facultad de Ciencias</v>
          </cell>
          <cell r="B56" t="str">
            <v>Ciencias (Ciencia de Materiales)</v>
          </cell>
          <cell r="C56" t="str">
            <v>4</v>
          </cell>
          <cell r="D56">
            <v>12</v>
          </cell>
          <cell r="E56">
            <v>6</v>
          </cell>
          <cell r="F56">
            <v>18</v>
          </cell>
          <cell r="H56">
            <v>22</v>
          </cell>
          <cell r="I56">
            <v>10</v>
          </cell>
          <cell r="J56">
            <v>32</v>
          </cell>
          <cell r="L56">
            <v>50</v>
          </cell>
        </row>
        <row r="57">
          <cell r="A57" t="str">
            <v>Facultad de Ciencias</v>
          </cell>
          <cell r="B57" t="str">
            <v>Ciencias (Ecología y Ciencias Ambientales)</v>
          </cell>
          <cell r="C57" t="str">
            <v>4</v>
          </cell>
          <cell r="D57">
            <v>0</v>
          </cell>
          <cell r="E57">
            <v>0</v>
          </cell>
          <cell r="F57">
            <v>0</v>
          </cell>
          <cell r="H57">
            <v>26</v>
          </cell>
          <cell r="I57">
            <v>29</v>
          </cell>
          <cell r="J57">
            <v>55</v>
          </cell>
          <cell r="L57">
            <v>55</v>
          </cell>
        </row>
        <row r="58">
          <cell r="A58" t="str">
            <v>Facultad de Ciencias</v>
          </cell>
          <cell r="B58" t="str">
            <v>Ciencias (Edafología)</v>
          </cell>
          <cell r="C58" t="str">
            <v>4</v>
          </cell>
          <cell r="D58">
            <v>0</v>
          </cell>
          <cell r="E58">
            <v>0</v>
          </cell>
          <cell r="F58">
            <v>0</v>
          </cell>
          <cell r="H58">
            <v>6</v>
          </cell>
          <cell r="I58">
            <v>18</v>
          </cell>
          <cell r="J58">
            <v>24</v>
          </cell>
          <cell r="L58">
            <v>24</v>
          </cell>
        </row>
        <row r="59">
          <cell r="A59" t="str">
            <v>Facultad de Ciencias</v>
          </cell>
          <cell r="B59" t="str">
            <v>Ciencias (Enseñanza e Historia de la Biología)</v>
          </cell>
          <cell r="C59" t="str">
            <v>4</v>
          </cell>
          <cell r="D59">
            <v>0</v>
          </cell>
          <cell r="E59">
            <v>0</v>
          </cell>
          <cell r="F59">
            <v>0</v>
          </cell>
          <cell r="H59">
            <v>7</v>
          </cell>
          <cell r="I59">
            <v>11</v>
          </cell>
          <cell r="J59">
            <v>18</v>
          </cell>
          <cell r="L59">
            <v>18</v>
          </cell>
        </row>
        <row r="60">
          <cell r="A60" t="str">
            <v>Facultad de Ciencias</v>
          </cell>
          <cell r="B60" t="str">
            <v>Ciencias (Física)</v>
          </cell>
          <cell r="C60" t="str">
            <v>4</v>
          </cell>
          <cell r="D60">
            <v>0</v>
          </cell>
          <cell r="E60">
            <v>0</v>
          </cell>
          <cell r="F60">
            <v>0</v>
          </cell>
          <cell r="H60">
            <v>18</v>
          </cell>
          <cell r="I60">
            <v>2</v>
          </cell>
          <cell r="J60">
            <v>20</v>
          </cell>
          <cell r="L60">
            <v>20</v>
          </cell>
        </row>
        <row r="61">
          <cell r="A61" t="str">
            <v>Facultad de Ciencias</v>
          </cell>
          <cell r="B61" t="str">
            <v>Ciencias (Geología)</v>
          </cell>
          <cell r="C61" t="str">
            <v>4</v>
          </cell>
          <cell r="D61">
            <v>0</v>
          </cell>
          <cell r="E61">
            <v>0</v>
          </cell>
          <cell r="F61">
            <v>0</v>
          </cell>
          <cell r="H61">
            <v>4</v>
          </cell>
          <cell r="I61">
            <v>0</v>
          </cell>
          <cell r="J61">
            <v>4</v>
          </cell>
          <cell r="L61">
            <v>4</v>
          </cell>
        </row>
        <row r="62">
          <cell r="A62" t="str">
            <v>Facultad de Ciencias</v>
          </cell>
          <cell r="B62" t="str">
            <v>Ciencias (Matemáticas)</v>
          </cell>
          <cell r="C62" t="str">
            <v>4</v>
          </cell>
          <cell r="D62">
            <v>19</v>
          </cell>
          <cell r="E62">
            <v>14</v>
          </cell>
          <cell r="F62">
            <v>33</v>
          </cell>
          <cell r="H62">
            <v>35</v>
          </cell>
          <cell r="I62">
            <v>15</v>
          </cell>
          <cell r="J62">
            <v>50</v>
          </cell>
          <cell r="L62">
            <v>83</v>
          </cell>
        </row>
        <row r="63">
          <cell r="D63">
            <v>32</v>
          </cell>
          <cell r="E63">
            <v>20</v>
          </cell>
          <cell r="F63">
            <v>52</v>
          </cell>
          <cell r="H63">
            <v>202</v>
          </cell>
          <cell r="I63">
            <v>229</v>
          </cell>
          <cell r="J63">
            <v>431</v>
          </cell>
          <cell r="L63">
            <v>483</v>
          </cell>
        </row>
        <row r="64">
          <cell r="A64" t="str">
            <v>Facultad de Ciencias</v>
          </cell>
          <cell r="B64" t="str">
            <v>Ciencias (Biología)</v>
          </cell>
          <cell r="C64" t="str">
            <v>5</v>
          </cell>
          <cell r="D64">
            <v>0</v>
          </cell>
          <cell r="E64">
            <v>0</v>
          </cell>
          <cell r="F64">
            <v>0</v>
          </cell>
          <cell r="H64">
            <v>123</v>
          </cell>
          <cell r="I64">
            <v>113</v>
          </cell>
          <cell r="J64">
            <v>236</v>
          </cell>
          <cell r="L64">
            <v>236</v>
          </cell>
        </row>
        <row r="65">
          <cell r="A65" t="str">
            <v>Facultad de Ciencias</v>
          </cell>
          <cell r="B65" t="str">
            <v>Ciencias (Ciencia de Materiales)</v>
          </cell>
          <cell r="C65" t="str">
            <v>5</v>
          </cell>
          <cell r="D65">
            <v>1</v>
          </cell>
          <cell r="E65">
            <v>2</v>
          </cell>
          <cell r="F65">
            <v>3</v>
          </cell>
          <cell r="H65">
            <v>8</v>
          </cell>
          <cell r="I65">
            <v>3</v>
          </cell>
          <cell r="J65">
            <v>11</v>
          </cell>
          <cell r="L65">
            <v>14</v>
          </cell>
        </row>
        <row r="66">
          <cell r="A66" t="str">
            <v>Facultad de Ciencias</v>
          </cell>
          <cell r="B66" t="str">
            <v>Ciencias (Física)</v>
          </cell>
          <cell r="C66" t="str">
            <v>5</v>
          </cell>
          <cell r="D66">
            <v>0</v>
          </cell>
          <cell r="E66">
            <v>0</v>
          </cell>
          <cell r="F66">
            <v>0</v>
          </cell>
          <cell r="H66">
            <v>22</v>
          </cell>
          <cell r="I66">
            <v>2</v>
          </cell>
          <cell r="J66">
            <v>24</v>
          </cell>
          <cell r="L66">
            <v>24</v>
          </cell>
        </row>
        <row r="67">
          <cell r="A67" t="str">
            <v>Facultad de Ciencias</v>
          </cell>
          <cell r="B67" t="str">
            <v>Ciencias (Matemáticas)</v>
          </cell>
          <cell r="C67" t="str">
            <v>5</v>
          </cell>
          <cell r="D67">
            <v>10</v>
          </cell>
          <cell r="E67">
            <v>5</v>
          </cell>
          <cell r="F67">
            <v>15</v>
          </cell>
          <cell r="H67">
            <v>31</v>
          </cell>
          <cell r="I67">
            <v>10</v>
          </cell>
          <cell r="J67">
            <v>41</v>
          </cell>
          <cell r="L67">
            <v>56</v>
          </cell>
        </row>
        <row r="68">
          <cell r="L68">
            <v>330</v>
          </cell>
        </row>
        <row r="69">
          <cell r="L69">
            <v>816</v>
          </cell>
        </row>
        <row r="70">
          <cell r="A70" t="str">
            <v>Facultad de Ciencias Políticas y Sociales</v>
          </cell>
          <cell r="B70" t="str">
            <v>Administración Pública</v>
          </cell>
          <cell r="C70" t="str">
            <v>4</v>
          </cell>
          <cell r="D70">
            <v>0</v>
          </cell>
          <cell r="E70">
            <v>0</v>
          </cell>
          <cell r="F70">
            <v>0</v>
          </cell>
          <cell r="H70">
            <v>59</v>
          </cell>
          <cell r="I70">
            <v>20</v>
          </cell>
          <cell r="J70">
            <v>79</v>
          </cell>
          <cell r="L70">
            <v>79</v>
          </cell>
        </row>
        <row r="71">
          <cell r="A71" t="str">
            <v>Facultad de Ciencias Políticas y Sociales</v>
          </cell>
          <cell r="B71" t="str">
            <v>Ciencia Política</v>
          </cell>
          <cell r="C71" t="str">
            <v>4</v>
          </cell>
          <cell r="D71">
            <v>0</v>
          </cell>
          <cell r="E71">
            <v>0</v>
          </cell>
          <cell r="F71">
            <v>0</v>
          </cell>
          <cell r="H71">
            <v>47</v>
          </cell>
          <cell r="I71">
            <v>22</v>
          </cell>
          <cell r="J71">
            <v>69</v>
          </cell>
          <cell r="L71">
            <v>69</v>
          </cell>
        </row>
        <row r="72">
          <cell r="A72" t="str">
            <v>Facultad de Ciencias Políticas y Sociales</v>
          </cell>
          <cell r="B72" t="str">
            <v>Ciencias de la Comunicación</v>
          </cell>
          <cell r="C72" t="str">
            <v>4</v>
          </cell>
          <cell r="D72">
            <v>0</v>
          </cell>
          <cell r="E72">
            <v>0</v>
          </cell>
          <cell r="F72">
            <v>0</v>
          </cell>
          <cell r="H72">
            <v>27</v>
          </cell>
          <cell r="I72">
            <v>44</v>
          </cell>
          <cell r="J72">
            <v>71</v>
          </cell>
          <cell r="L72">
            <v>71</v>
          </cell>
        </row>
        <row r="73">
          <cell r="A73" t="str">
            <v>Facultad de Ciencias Políticas y Sociales</v>
          </cell>
          <cell r="B73" t="str">
            <v>Estudios Latinoamericanos</v>
          </cell>
          <cell r="C73" t="str">
            <v>4</v>
          </cell>
          <cell r="D73">
            <v>0</v>
          </cell>
          <cell r="E73">
            <v>0</v>
          </cell>
          <cell r="F73">
            <v>0</v>
          </cell>
          <cell r="H73">
            <v>15</v>
          </cell>
          <cell r="I73">
            <v>14</v>
          </cell>
          <cell r="J73">
            <v>29</v>
          </cell>
          <cell r="L73">
            <v>29</v>
          </cell>
        </row>
        <row r="74">
          <cell r="A74" t="str">
            <v>Facultad de Ciencias Políticas y Sociales</v>
          </cell>
          <cell r="B74" t="str">
            <v>Relaciones Internacionales</v>
          </cell>
          <cell r="C74" t="str">
            <v>4</v>
          </cell>
          <cell r="D74">
            <v>0</v>
          </cell>
          <cell r="E74">
            <v>0</v>
          </cell>
          <cell r="F74">
            <v>0</v>
          </cell>
          <cell r="H74">
            <v>18</v>
          </cell>
          <cell r="I74">
            <v>18</v>
          </cell>
          <cell r="J74">
            <v>36</v>
          </cell>
          <cell r="L74">
            <v>36</v>
          </cell>
        </row>
        <row r="75">
          <cell r="A75" t="str">
            <v>Facultad de Ciencias Políticas y Sociales</v>
          </cell>
          <cell r="B75" t="str">
            <v>Sociología</v>
          </cell>
          <cell r="C75" t="str">
            <v>4</v>
          </cell>
          <cell r="D75">
            <v>0</v>
          </cell>
          <cell r="E75">
            <v>0</v>
          </cell>
          <cell r="F75">
            <v>0</v>
          </cell>
          <cell r="H75">
            <v>21</v>
          </cell>
          <cell r="I75">
            <v>16</v>
          </cell>
          <cell r="J75">
            <v>37</v>
          </cell>
          <cell r="L75">
            <v>37</v>
          </cell>
        </row>
        <row r="76">
          <cell r="D76">
            <v>0</v>
          </cell>
          <cell r="E76">
            <v>0</v>
          </cell>
          <cell r="F76">
            <v>0</v>
          </cell>
          <cell r="H76">
            <v>187</v>
          </cell>
          <cell r="I76">
            <v>134</v>
          </cell>
          <cell r="J76">
            <v>321</v>
          </cell>
          <cell r="L76">
            <v>321</v>
          </cell>
        </row>
        <row r="77">
          <cell r="A77" t="str">
            <v>Facultad de Ciencias Políticas y Sociales</v>
          </cell>
          <cell r="B77" t="str">
            <v>Administración Pública</v>
          </cell>
          <cell r="C77" t="str">
            <v>5</v>
          </cell>
          <cell r="D77">
            <v>0</v>
          </cell>
          <cell r="E77">
            <v>0</v>
          </cell>
          <cell r="F77">
            <v>0</v>
          </cell>
          <cell r="H77">
            <v>16</v>
          </cell>
          <cell r="I77">
            <v>3</v>
          </cell>
          <cell r="J77">
            <v>19</v>
          </cell>
          <cell r="L77">
            <v>19</v>
          </cell>
        </row>
        <row r="78">
          <cell r="A78" t="str">
            <v>Facultad de Ciencias Políticas y Sociales</v>
          </cell>
          <cell r="B78" t="str">
            <v>Ciencia Política</v>
          </cell>
          <cell r="C78" t="str">
            <v>5</v>
          </cell>
          <cell r="D78">
            <v>1</v>
          </cell>
          <cell r="E78">
            <v>2</v>
          </cell>
          <cell r="F78">
            <v>3</v>
          </cell>
          <cell r="H78">
            <v>9</v>
          </cell>
          <cell r="I78">
            <v>3</v>
          </cell>
          <cell r="J78">
            <v>12</v>
          </cell>
          <cell r="L78">
            <v>15</v>
          </cell>
        </row>
        <row r="79">
          <cell r="A79" t="str">
            <v>Facultad de Ciencias Políticas y Sociales</v>
          </cell>
          <cell r="B79" t="str">
            <v>Estudios Latinoamericanos</v>
          </cell>
          <cell r="C79" t="str">
            <v>5</v>
          </cell>
          <cell r="D79">
            <v>0</v>
          </cell>
          <cell r="E79">
            <v>0</v>
          </cell>
          <cell r="F79">
            <v>0</v>
          </cell>
          <cell r="H79">
            <v>13</v>
          </cell>
          <cell r="I79">
            <v>5</v>
          </cell>
          <cell r="J79">
            <v>18</v>
          </cell>
          <cell r="L79">
            <v>18</v>
          </cell>
        </row>
        <row r="80">
          <cell r="A80" t="str">
            <v>Facultad de Ciencias Políticas y Sociales</v>
          </cell>
          <cell r="B80" t="str">
            <v>Relaciones Internacionales</v>
          </cell>
          <cell r="C80" t="str">
            <v>5</v>
          </cell>
          <cell r="D80">
            <v>0</v>
          </cell>
          <cell r="E80">
            <v>0</v>
          </cell>
          <cell r="F80">
            <v>0</v>
          </cell>
          <cell r="H80">
            <v>2</v>
          </cell>
          <cell r="I80">
            <v>2</v>
          </cell>
          <cell r="J80">
            <v>4</v>
          </cell>
          <cell r="L80">
            <v>4</v>
          </cell>
        </row>
        <row r="81">
          <cell r="A81" t="str">
            <v>Facultad de Ciencias Políticas y Sociales</v>
          </cell>
          <cell r="B81" t="str">
            <v>Sociología</v>
          </cell>
          <cell r="C81" t="str">
            <v>5</v>
          </cell>
          <cell r="D81">
            <v>0</v>
          </cell>
          <cell r="E81">
            <v>0</v>
          </cell>
          <cell r="F81">
            <v>0</v>
          </cell>
          <cell r="H81">
            <v>13</v>
          </cell>
          <cell r="I81">
            <v>15</v>
          </cell>
          <cell r="J81">
            <v>28</v>
          </cell>
          <cell r="L81">
            <v>28</v>
          </cell>
        </row>
        <row r="82">
          <cell r="D82">
            <v>1</v>
          </cell>
          <cell r="E82">
            <v>2</v>
          </cell>
          <cell r="F82">
            <v>3</v>
          </cell>
          <cell r="H82">
            <v>53</v>
          </cell>
          <cell r="I82">
            <v>28</v>
          </cell>
          <cell r="J82">
            <v>81</v>
          </cell>
          <cell r="L82">
            <v>84</v>
          </cell>
        </row>
        <row r="83">
          <cell r="D83">
            <v>1</v>
          </cell>
          <cell r="E83">
            <v>2</v>
          </cell>
          <cell r="F83">
            <v>3</v>
          </cell>
          <cell r="H83">
            <v>240</v>
          </cell>
          <cell r="I83">
            <v>162</v>
          </cell>
          <cell r="J83">
            <v>402</v>
          </cell>
          <cell r="L83">
            <v>405</v>
          </cell>
        </row>
        <row r="84">
          <cell r="A84" t="str">
            <v>Facultad de Contaduría y Administración</v>
          </cell>
          <cell r="B84" t="str">
            <v>Administración</v>
          </cell>
          <cell r="C84" t="str">
            <v>3</v>
          </cell>
          <cell r="D84">
            <v>0</v>
          </cell>
          <cell r="E84">
            <v>0</v>
          </cell>
          <cell r="F84">
            <v>0</v>
          </cell>
          <cell r="H84">
            <v>4</v>
          </cell>
          <cell r="I84">
            <v>1</v>
          </cell>
          <cell r="J84">
            <v>5</v>
          </cell>
          <cell r="L84">
            <v>5</v>
          </cell>
        </row>
        <row r="85">
          <cell r="A85" t="str">
            <v>Facultad de Contaduría y Administración</v>
          </cell>
          <cell r="B85" t="str">
            <v>Auditoría</v>
          </cell>
          <cell r="C85" t="str">
            <v>3</v>
          </cell>
          <cell r="D85">
            <v>0</v>
          </cell>
          <cell r="E85">
            <v>0</v>
          </cell>
          <cell r="F85">
            <v>0</v>
          </cell>
          <cell r="H85">
            <v>9</v>
          </cell>
          <cell r="I85">
            <v>2</v>
          </cell>
          <cell r="J85">
            <v>11</v>
          </cell>
          <cell r="L85">
            <v>11</v>
          </cell>
        </row>
        <row r="86">
          <cell r="A86" t="str">
            <v>Facultad de Contaduría y Administración</v>
          </cell>
          <cell r="B86" t="str">
            <v>Finanzas</v>
          </cell>
          <cell r="C86" t="str">
            <v>3</v>
          </cell>
          <cell r="D86">
            <v>12</v>
          </cell>
          <cell r="E86">
            <v>12</v>
          </cell>
          <cell r="F86">
            <v>24</v>
          </cell>
          <cell r="H86">
            <v>12</v>
          </cell>
          <cell r="I86">
            <v>11</v>
          </cell>
          <cell r="J86">
            <v>23</v>
          </cell>
          <cell r="L86">
            <v>47</v>
          </cell>
        </row>
        <row r="87">
          <cell r="A87" t="str">
            <v>Facultad de Contaduría y Administración</v>
          </cell>
          <cell r="B87" t="str">
            <v>Fiscal</v>
          </cell>
          <cell r="C87" t="str">
            <v>3</v>
          </cell>
          <cell r="D87">
            <v>53</v>
          </cell>
          <cell r="E87">
            <v>57</v>
          </cell>
          <cell r="F87">
            <v>110</v>
          </cell>
          <cell r="H87">
            <v>94</v>
          </cell>
          <cell r="I87">
            <v>80</v>
          </cell>
          <cell r="J87">
            <v>174</v>
          </cell>
          <cell r="L87">
            <v>284</v>
          </cell>
        </row>
        <row r="88">
          <cell r="D88">
            <v>65</v>
          </cell>
          <cell r="E88">
            <v>69</v>
          </cell>
          <cell r="F88">
            <v>134</v>
          </cell>
          <cell r="H88">
            <v>119</v>
          </cell>
          <cell r="I88">
            <v>94</v>
          </cell>
          <cell r="J88">
            <v>213</v>
          </cell>
          <cell r="L88">
            <v>347</v>
          </cell>
        </row>
        <row r="89">
          <cell r="A89" t="str">
            <v>Facultad de Contaduría y Administración</v>
          </cell>
          <cell r="B89" t="str">
            <v>Administración</v>
          </cell>
          <cell r="C89" t="str">
            <v>4</v>
          </cell>
          <cell r="D89">
            <v>155</v>
          </cell>
          <cell r="E89">
            <v>99</v>
          </cell>
          <cell r="F89">
            <v>254</v>
          </cell>
          <cell r="H89">
            <v>186</v>
          </cell>
          <cell r="I89">
            <v>140</v>
          </cell>
          <cell r="J89">
            <v>326</v>
          </cell>
          <cell r="L89">
            <v>580</v>
          </cell>
        </row>
        <row r="90">
          <cell r="A90" t="str">
            <v>Facultad de Contaduría y Administración</v>
          </cell>
          <cell r="B90" t="str">
            <v>Administración (Organizaciones)</v>
          </cell>
          <cell r="C90" t="str">
            <v>4</v>
          </cell>
          <cell r="D90">
            <v>0</v>
          </cell>
          <cell r="E90">
            <v>0</v>
          </cell>
          <cell r="F90">
            <v>0</v>
          </cell>
          <cell r="H90">
            <v>1</v>
          </cell>
          <cell r="I90">
            <v>0</v>
          </cell>
          <cell r="J90">
            <v>1</v>
          </cell>
          <cell r="L90">
            <v>1</v>
          </cell>
        </row>
        <row r="91">
          <cell r="A91" t="str">
            <v>Facultad de Contaduría y Administración</v>
          </cell>
          <cell r="B91" t="str">
            <v>Administración de la Atención Médica y de Hospital</v>
          </cell>
          <cell r="C91" t="str">
            <v>4</v>
          </cell>
          <cell r="D91">
            <v>0</v>
          </cell>
          <cell r="E91">
            <v>0</v>
          </cell>
          <cell r="F91">
            <v>0</v>
          </cell>
          <cell r="H91">
            <v>2</v>
          </cell>
          <cell r="I91">
            <v>0</v>
          </cell>
          <cell r="J91">
            <v>2</v>
          </cell>
          <cell r="L91">
            <v>2</v>
          </cell>
        </row>
        <row r="92">
          <cell r="A92" t="str">
            <v>Facultad de Contaduría y Administración</v>
          </cell>
          <cell r="B92" t="str">
            <v>Auditoría</v>
          </cell>
          <cell r="C92" t="str">
            <v>4</v>
          </cell>
          <cell r="D92">
            <v>15</v>
          </cell>
          <cell r="E92">
            <v>8</v>
          </cell>
          <cell r="F92">
            <v>23</v>
          </cell>
          <cell r="H92">
            <v>18</v>
          </cell>
          <cell r="I92">
            <v>12</v>
          </cell>
          <cell r="J92">
            <v>30</v>
          </cell>
          <cell r="L92">
            <v>53</v>
          </cell>
        </row>
        <row r="93">
          <cell r="A93" t="str">
            <v>Facultad de Contaduría y Administración</v>
          </cell>
          <cell r="B93" t="str">
            <v>Contaduría</v>
          </cell>
          <cell r="C93" t="str">
            <v>4</v>
          </cell>
          <cell r="D93">
            <v>0</v>
          </cell>
          <cell r="E93">
            <v>0</v>
          </cell>
          <cell r="F93">
            <v>0</v>
          </cell>
          <cell r="H93">
            <v>1</v>
          </cell>
          <cell r="I93">
            <v>1</v>
          </cell>
          <cell r="J93">
            <v>2</v>
          </cell>
          <cell r="L93">
            <v>2</v>
          </cell>
        </row>
        <row r="94">
          <cell r="A94" t="str">
            <v>Facultad de Contaduría y Administración</v>
          </cell>
          <cell r="B94" t="str">
            <v>Finanzas</v>
          </cell>
          <cell r="C94" t="str">
            <v>4</v>
          </cell>
          <cell r="D94">
            <v>86</v>
          </cell>
          <cell r="E94">
            <v>59</v>
          </cell>
          <cell r="F94">
            <v>145</v>
          </cell>
          <cell r="H94">
            <v>106</v>
          </cell>
          <cell r="I94">
            <v>67</v>
          </cell>
          <cell r="J94">
            <v>173</v>
          </cell>
          <cell r="L94">
            <v>318</v>
          </cell>
        </row>
        <row r="95">
          <cell r="D95">
            <v>256</v>
          </cell>
          <cell r="E95">
            <v>166</v>
          </cell>
          <cell r="F95">
            <v>422</v>
          </cell>
          <cell r="H95">
            <v>314</v>
          </cell>
          <cell r="I95">
            <v>220</v>
          </cell>
          <cell r="J95">
            <v>534</v>
          </cell>
          <cell r="L95">
            <v>956</v>
          </cell>
        </row>
        <row r="96">
          <cell r="A96" t="str">
            <v>Facultad de Contaduría y Administración</v>
          </cell>
          <cell r="B96" t="str">
            <v>Administración (Organizaciones)</v>
          </cell>
          <cell r="C96" t="str">
            <v>5</v>
          </cell>
          <cell r="D96">
            <v>10</v>
          </cell>
          <cell r="E96">
            <v>4</v>
          </cell>
          <cell r="F96">
            <v>14</v>
          </cell>
          <cell r="H96">
            <v>24</v>
          </cell>
          <cell r="I96">
            <v>9</v>
          </cell>
          <cell r="J96">
            <v>33</v>
          </cell>
          <cell r="L96">
            <v>47</v>
          </cell>
        </row>
        <row r="97">
          <cell r="D97">
            <v>10</v>
          </cell>
          <cell r="E97">
            <v>4</v>
          </cell>
          <cell r="F97">
            <v>14</v>
          </cell>
          <cell r="H97">
            <v>24</v>
          </cell>
          <cell r="I97">
            <v>9</v>
          </cell>
          <cell r="J97">
            <v>33</v>
          </cell>
          <cell r="L97">
            <v>47</v>
          </cell>
        </row>
        <row r="98">
          <cell r="D98">
            <v>331</v>
          </cell>
          <cell r="E98">
            <v>239</v>
          </cell>
          <cell r="F98">
            <v>570</v>
          </cell>
          <cell r="H98">
            <v>457</v>
          </cell>
          <cell r="I98">
            <v>323</v>
          </cell>
          <cell r="J98">
            <v>780</v>
          </cell>
          <cell r="L98">
            <v>1350</v>
          </cell>
        </row>
        <row r="99">
          <cell r="A99" t="str">
            <v>Facultad de Derecho</v>
          </cell>
          <cell r="B99" t="str">
            <v>Comercio Exterior</v>
          </cell>
          <cell r="C99" t="str">
            <v>3</v>
          </cell>
          <cell r="D99">
            <v>1</v>
          </cell>
          <cell r="E99">
            <v>1</v>
          </cell>
          <cell r="F99">
            <v>2</v>
          </cell>
          <cell r="H99">
            <v>0</v>
          </cell>
          <cell r="I99">
            <v>1</v>
          </cell>
          <cell r="J99">
            <v>1</v>
          </cell>
          <cell r="L99">
            <v>3</v>
          </cell>
        </row>
        <row r="100">
          <cell r="A100" t="str">
            <v>Facultad de Derecho</v>
          </cell>
          <cell r="B100" t="str">
            <v>Derecho Civil</v>
          </cell>
          <cell r="C100" t="str">
            <v>3</v>
          </cell>
          <cell r="D100">
            <v>2</v>
          </cell>
          <cell r="E100">
            <v>2</v>
          </cell>
          <cell r="F100">
            <v>4</v>
          </cell>
          <cell r="H100">
            <v>3</v>
          </cell>
          <cell r="I100">
            <v>0</v>
          </cell>
          <cell r="J100">
            <v>3</v>
          </cell>
          <cell r="L100">
            <v>7</v>
          </cell>
        </row>
        <row r="101">
          <cell r="A101" t="str">
            <v>Facultad de Derecho</v>
          </cell>
          <cell r="B101" t="str">
            <v>Derecho Constitucional y Administrativo</v>
          </cell>
          <cell r="C101" t="str">
            <v>3</v>
          </cell>
          <cell r="D101">
            <v>1</v>
          </cell>
          <cell r="E101">
            <v>0</v>
          </cell>
          <cell r="F101">
            <v>1</v>
          </cell>
          <cell r="H101">
            <v>1</v>
          </cell>
          <cell r="I101">
            <v>0</v>
          </cell>
          <cell r="J101">
            <v>1</v>
          </cell>
          <cell r="L101">
            <v>2</v>
          </cell>
        </row>
        <row r="102">
          <cell r="A102" t="str">
            <v>Facultad de Derecho</v>
          </cell>
          <cell r="B102" t="str">
            <v>Derecho Financiero</v>
          </cell>
          <cell r="C102" t="str">
            <v>3</v>
          </cell>
          <cell r="D102">
            <v>0</v>
          </cell>
          <cell r="E102">
            <v>0</v>
          </cell>
          <cell r="F102">
            <v>0</v>
          </cell>
          <cell r="H102">
            <v>1</v>
          </cell>
          <cell r="I102">
            <v>0</v>
          </cell>
          <cell r="J102">
            <v>1</v>
          </cell>
          <cell r="L102">
            <v>1</v>
          </cell>
        </row>
        <row r="103">
          <cell r="A103" t="str">
            <v>Facultad de Derecho</v>
          </cell>
          <cell r="B103" t="str">
            <v>Derecho Fiscal</v>
          </cell>
          <cell r="C103" t="str">
            <v>3</v>
          </cell>
          <cell r="D103">
            <v>1</v>
          </cell>
          <cell r="E103">
            <v>0</v>
          </cell>
          <cell r="F103">
            <v>1</v>
          </cell>
          <cell r="H103">
            <v>0</v>
          </cell>
          <cell r="I103">
            <v>1</v>
          </cell>
          <cell r="J103">
            <v>1</v>
          </cell>
          <cell r="L103">
            <v>2</v>
          </cell>
        </row>
        <row r="104">
          <cell r="A104" t="str">
            <v>Facultad de Derecho</v>
          </cell>
          <cell r="B104" t="str">
            <v>Derecho Internacional</v>
          </cell>
          <cell r="C104" t="str">
            <v>3</v>
          </cell>
          <cell r="D104">
            <v>0</v>
          </cell>
          <cell r="E104">
            <v>3</v>
          </cell>
          <cell r="F104">
            <v>3</v>
          </cell>
          <cell r="H104">
            <v>1</v>
          </cell>
          <cell r="I104">
            <v>0</v>
          </cell>
          <cell r="J104">
            <v>1</v>
          </cell>
          <cell r="L104">
            <v>4</v>
          </cell>
        </row>
        <row r="105">
          <cell r="A105" t="str">
            <v>Facultad de Derecho</v>
          </cell>
          <cell r="B105" t="str">
            <v>Derecho Penal</v>
          </cell>
          <cell r="C105" t="str">
            <v>3</v>
          </cell>
          <cell r="D105">
            <v>2</v>
          </cell>
          <cell r="E105">
            <v>1</v>
          </cell>
          <cell r="F105">
            <v>3</v>
          </cell>
          <cell r="H105">
            <v>3</v>
          </cell>
          <cell r="I105">
            <v>1</v>
          </cell>
          <cell r="J105">
            <v>4</v>
          </cell>
          <cell r="L105">
            <v>7</v>
          </cell>
        </row>
        <row r="106">
          <cell r="A106" t="str">
            <v>Facultad de Derecho</v>
          </cell>
          <cell r="B106" t="str">
            <v>Procuración y Administración de Justicia</v>
          </cell>
          <cell r="C106" t="str">
            <v>3</v>
          </cell>
          <cell r="D106">
            <v>0</v>
          </cell>
          <cell r="E106">
            <v>0</v>
          </cell>
          <cell r="F106">
            <v>0</v>
          </cell>
          <cell r="H106">
            <v>2</v>
          </cell>
          <cell r="I106">
            <v>1</v>
          </cell>
          <cell r="J106">
            <v>3</v>
          </cell>
          <cell r="L106">
            <v>3</v>
          </cell>
        </row>
        <row r="107">
          <cell r="D107">
            <v>7</v>
          </cell>
          <cell r="E107">
            <v>7</v>
          </cell>
          <cell r="F107">
            <v>14</v>
          </cell>
          <cell r="H107">
            <v>11</v>
          </cell>
          <cell r="I107">
            <v>4</v>
          </cell>
          <cell r="J107">
            <v>15</v>
          </cell>
          <cell r="L107">
            <v>29</v>
          </cell>
        </row>
        <row r="108">
          <cell r="A108" t="str">
            <v>Facultad de Derecho</v>
          </cell>
          <cell r="B108" t="str">
            <v>Derecho</v>
          </cell>
          <cell r="C108" t="str">
            <v>4</v>
          </cell>
          <cell r="D108">
            <v>73</v>
          </cell>
          <cell r="E108">
            <v>57</v>
          </cell>
          <cell r="F108">
            <v>130</v>
          </cell>
          <cell r="H108">
            <v>104</v>
          </cell>
          <cell r="I108">
            <v>78</v>
          </cell>
          <cell r="J108">
            <v>182</v>
          </cell>
          <cell r="L108">
            <v>312</v>
          </cell>
        </row>
        <row r="109">
          <cell r="D109">
            <v>73</v>
          </cell>
          <cell r="E109">
            <v>57</v>
          </cell>
          <cell r="F109">
            <v>130</v>
          </cell>
          <cell r="H109">
            <v>104</v>
          </cell>
          <cell r="I109">
            <v>78</v>
          </cell>
          <cell r="J109">
            <v>182</v>
          </cell>
          <cell r="L109">
            <v>312</v>
          </cell>
        </row>
        <row r="110">
          <cell r="A110" t="str">
            <v>Facultad de Derecho</v>
          </cell>
          <cell r="B110" t="str">
            <v>Derecho</v>
          </cell>
          <cell r="C110" t="str">
            <v>5</v>
          </cell>
          <cell r="D110">
            <v>31</v>
          </cell>
          <cell r="E110">
            <v>11</v>
          </cell>
          <cell r="F110">
            <v>42</v>
          </cell>
          <cell r="H110">
            <v>121</v>
          </cell>
          <cell r="I110">
            <v>42</v>
          </cell>
          <cell r="J110">
            <v>163</v>
          </cell>
          <cell r="L110">
            <v>205</v>
          </cell>
        </row>
        <row r="111">
          <cell r="A111" t="str">
            <v>Facultad de Derecho</v>
          </cell>
          <cell r="B111" t="str">
            <v>Derecho Fiscal</v>
          </cell>
          <cell r="C111" t="str">
            <v>5</v>
          </cell>
          <cell r="D111">
            <v>0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J111">
            <v>0</v>
          </cell>
          <cell r="L111">
            <v>0</v>
          </cell>
        </row>
        <row r="112">
          <cell r="D112">
            <v>31</v>
          </cell>
          <cell r="E112">
            <v>11</v>
          </cell>
          <cell r="F112">
            <v>42</v>
          </cell>
          <cell r="H112">
            <v>121</v>
          </cell>
          <cell r="I112">
            <v>42</v>
          </cell>
          <cell r="J112">
            <v>163</v>
          </cell>
          <cell r="L112">
            <v>205</v>
          </cell>
        </row>
        <row r="113">
          <cell r="D113">
            <v>111</v>
          </cell>
          <cell r="E113">
            <v>75</v>
          </cell>
          <cell r="F113">
            <v>186</v>
          </cell>
          <cell r="H113">
            <v>236</v>
          </cell>
          <cell r="I113">
            <v>124</v>
          </cell>
          <cell r="J113">
            <v>360</v>
          </cell>
          <cell r="L113">
            <v>546</v>
          </cell>
        </row>
        <row r="114">
          <cell r="A114" t="str">
            <v>Facultad de Economía</v>
          </cell>
          <cell r="B114" t="str">
            <v>Ciencias Económicas</v>
          </cell>
          <cell r="C114" t="str">
            <v>4</v>
          </cell>
          <cell r="D114">
            <v>0</v>
          </cell>
          <cell r="E114">
            <v>0</v>
          </cell>
          <cell r="F114">
            <v>0</v>
          </cell>
          <cell r="H114">
            <v>6</v>
          </cell>
          <cell r="I114">
            <v>2</v>
          </cell>
          <cell r="J114">
            <v>8</v>
          </cell>
          <cell r="L114">
            <v>8</v>
          </cell>
        </row>
        <row r="115">
          <cell r="A115" t="str">
            <v>Facultad de Economía</v>
          </cell>
          <cell r="B115" t="str">
            <v>Economía</v>
          </cell>
          <cell r="C115" t="str">
            <v>4</v>
          </cell>
          <cell r="D115">
            <v>0</v>
          </cell>
          <cell r="E115">
            <v>1</v>
          </cell>
          <cell r="F115">
            <v>1</v>
          </cell>
          <cell r="H115">
            <v>31</v>
          </cell>
          <cell r="I115">
            <v>15</v>
          </cell>
          <cell r="J115">
            <v>46</v>
          </cell>
          <cell r="L115">
            <v>47</v>
          </cell>
        </row>
        <row r="116">
          <cell r="D116">
            <v>0</v>
          </cell>
          <cell r="E116">
            <v>1</v>
          </cell>
          <cell r="F116">
            <v>1</v>
          </cell>
          <cell r="H116">
            <v>37</v>
          </cell>
          <cell r="I116">
            <v>17</v>
          </cell>
          <cell r="J116">
            <v>54</v>
          </cell>
          <cell r="L116">
            <v>55</v>
          </cell>
        </row>
        <row r="117">
          <cell r="A117" t="str">
            <v>Facultad de Economía</v>
          </cell>
          <cell r="B117" t="str">
            <v>Economía</v>
          </cell>
          <cell r="C117" t="str">
            <v>5</v>
          </cell>
          <cell r="D117">
            <v>0</v>
          </cell>
          <cell r="E117">
            <v>1</v>
          </cell>
          <cell r="F117">
            <v>1</v>
          </cell>
          <cell r="H117">
            <v>28</v>
          </cell>
          <cell r="I117">
            <v>9</v>
          </cell>
          <cell r="J117">
            <v>37</v>
          </cell>
          <cell r="L117">
            <v>38</v>
          </cell>
        </row>
        <row r="118">
          <cell r="D118">
            <v>0</v>
          </cell>
          <cell r="E118">
            <v>1</v>
          </cell>
          <cell r="F118">
            <v>1</v>
          </cell>
          <cell r="H118">
            <v>28</v>
          </cell>
          <cell r="I118">
            <v>9</v>
          </cell>
          <cell r="J118">
            <v>37</v>
          </cell>
          <cell r="L118">
            <v>38</v>
          </cell>
        </row>
        <row r="119">
          <cell r="D119">
            <v>0</v>
          </cell>
          <cell r="E119">
            <v>2</v>
          </cell>
          <cell r="F119">
            <v>2</v>
          </cell>
          <cell r="H119">
            <v>65</v>
          </cell>
          <cell r="I119">
            <v>26</v>
          </cell>
          <cell r="J119">
            <v>91</v>
          </cell>
          <cell r="L119">
            <v>93</v>
          </cell>
        </row>
        <row r="120">
          <cell r="A120" t="str">
            <v>Facultad de Estudios Superiores Cuautitlán</v>
          </cell>
          <cell r="B120" t="str">
            <v>Físico-Química (Métodos y Metrología)</v>
          </cell>
          <cell r="C120" t="str">
            <v>4</v>
          </cell>
          <cell r="D120">
            <v>4</v>
          </cell>
          <cell r="E120">
            <v>3</v>
          </cell>
          <cell r="F120">
            <v>7</v>
          </cell>
          <cell r="H120">
            <v>7</v>
          </cell>
          <cell r="I120">
            <v>7</v>
          </cell>
          <cell r="J120">
            <v>14</v>
          </cell>
          <cell r="L120">
            <v>21</v>
          </cell>
        </row>
        <row r="121">
          <cell r="A121" t="str">
            <v>Facultad de Estudios Superiores Cuautitlán</v>
          </cell>
          <cell r="B121" t="str">
            <v>Ingeniería (Metal-Mecánica)</v>
          </cell>
          <cell r="C121" t="str">
            <v>4</v>
          </cell>
          <cell r="D121">
            <v>15</v>
          </cell>
          <cell r="E121">
            <v>1</v>
          </cell>
          <cell r="F121">
            <v>16</v>
          </cell>
          <cell r="H121">
            <v>45</v>
          </cell>
          <cell r="I121">
            <v>3</v>
          </cell>
          <cell r="J121">
            <v>48</v>
          </cell>
          <cell r="L121">
            <v>64</v>
          </cell>
        </row>
        <row r="122">
          <cell r="A122" t="str">
            <v>Facultad de Estudios Superiores Cuautitlán</v>
          </cell>
          <cell r="B122" t="str">
            <v>Microbiología</v>
          </cell>
          <cell r="C122" t="str">
            <v>4</v>
          </cell>
          <cell r="D122">
            <v>3</v>
          </cell>
          <cell r="E122">
            <v>8</v>
          </cell>
          <cell r="F122">
            <v>11</v>
          </cell>
          <cell r="H122">
            <v>3</v>
          </cell>
          <cell r="I122">
            <v>15</v>
          </cell>
          <cell r="J122">
            <v>18</v>
          </cell>
          <cell r="L122">
            <v>29</v>
          </cell>
        </row>
        <row r="123">
          <cell r="A123" t="str">
            <v>Facultad de Estudios Superiores Cuautitlán</v>
          </cell>
          <cell r="B123" t="str">
            <v>Nutrición Animal</v>
          </cell>
          <cell r="C123" t="str">
            <v>4</v>
          </cell>
          <cell r="D123">
            <v>0</v>
          </cell>
          <cell r="E123">
            <v>0</v>
          </cell>
          <cell r="F123">
            <v>0</v>
          </cell>
          <cell r="H123">
            <v>7</v>
          </cell>
          <cell r="I123">
            <v>1</v>
          </cell>
          <cell r="J123">
            <v>8</v>
          </cell>
          <cell r="L123">
            <v>8</v>
          </cell>
        </row>
        <row r="124">
          <cell r="A124" t="str">
            <v>Facultad de Estudios Superiores Cuautitlán</v>
          </cell>
          <cell r="B124" t="str">
            <v>Producción Animal (Ovinos y Caprinos)</v>
          </cell>
          <cell r="C124" t="str">
            <v>4</v>
          </cell>
          <cell r="D124">
            <v>0</v>
          </cell>
          <cell r="E124">
            <v>0</v>
          </cell>
          <cell r="F124">
            <v>0</v>
          </cell>
          <cell r="H124">
            <v>1</v>
          </cell>
          <cell r="I124">
            <v>2</v>
          </cell>
          <cell r="J124">
            <v>3</v>
          </cell>
          <cell r="L124">
            <v>3</v>
          </cell>
        </row>
        <row r="125">
          <cell r="A125" t="str">
            <v>Facultad de Estudios Superiores Cuautitlán</v>
          </cell>
          <cell r="B125" t="str">
            <v>Reproducción Animal</v>
          </cell>
          <cell r="C125" t="str">
            <v>4</v>
          </cell>
          <cell r="D125">
            <v>0</v>
          </cell>
          <cell r="E125">
            <v>0</v>
          </cell>
          <cell r="F125">
            <v>0</v>
          </cell>
          <cell r="H125">
            <v>1</v>
          </cell>
          <cell r="I125">
            <v>3</v>
          </cell>
          <cell r="J125">
            <v>4</v>
          </cell>
          <cell r="L125">
            <v>4</v>
          </cell>
        </row>
        <row r="126">
          <cell r="L126">
            <v>129</v>
          </cell>
        </row>
        <row r="127">
          <cell r="A127" t="str">
            <v>Facultad de Estudios Superiores Cuautitlán</v>
          </cell>
          <cell r="B127" t="str">
            <v>Ciencias (Microbiología)</v>
          </cell>
          <cell r="C127" t="str">
            <v>5</v>
          </cell>
          <cell r="D127">
            <v>0</v>
          </cell>
          <cell r="E127">
            <v>2</v>
          </cell>
          <cell r="F127">
            <v>2</v>
          </cell>
          <cell r="H127">
            <v>4</v>
          </cell>
          <cell r="I127">
            <v>1</v>
          </cell>
          <cell r="J127">
            <v>5</v>
          </cell>
          <cell r="L127">
            <v>7</v>
          </cell>
        </row>
        <row r="128">
          <cell r="L128">
            <v>7</v>
          </cell>
        </row>
        <row r="129">
          <cell r="L129">
            <v>136</v>
          </cell>
        </row>
        <row r="130">
          <cell r="A130" t="str">
            <v>Facultad de Estudios Superiores Zaragoza</v>
          </cell>
          <cell r="B130" t="str">
            <v>Desarrollo Farmacéutico</v>
          </cell>
          <cell r="C130" t="str">
            <v>3</v>
          </cell>
          <cell r="D130">
            <v>3</v>
          </cell>
          <cell r="E130">
            <v>4</v>
          </cell>
          <cell r="F130">
            <v>7</v>
          </cell>
          <cell r="H130">
            <v>2</v>
          </cell>
          <cell r="I130">
            <v>2</v>
          </cell>
          <cell r="J130">
            <v>4</v>
          </cell>
          <cell r="L130">
            <v>11</v>
          </cell>
        </row>
        <row r="131">
          <cell r="A131" t="str">
            <v>Facultad de Estudios Superiores Zaragoza</v>
          </cell>
          <cell r="B131" t="str">
            <v>Estomatología en Atención Primaria</v>
          </cell>
          <cell r="C131" t="str">
            <v>3</v>
          </cell>
          <cell r="D131">
            <v>2</v>
          </cell>
          <cell r="E131">
            <v>5</v>
          </cell>
          <cell r="F131">
            <v>7</v>
          </cell>
          <cell r="H131">
            <v>2</v>
          </cell>
          <cell r="I131">
            <v>8</v>
          </cell>
          <cell r="J131">
            <v>10</v>
          </cell>
          <cell r="L131">
            <v>17</v>
          </cell>
        </row>
        <row r="132">
          <cell r="A132" t="str">
            <v>Facultad de Estudios Superiores Zaragoza</v>
          </cell>
          <cell r="B132" t="str">
            <v>Procesos Farmacéuticos</v>
          </cell>
          <cell r="C132" t="str">
            <v>3</v>
          </cell>
          <cell r="D132">
            <v>3</v>
          </cell>
          <cell r="E132">
            <v>11</v>
          </cell>
          <cell r="F132">
            <v>14</v>
          </cell>
          <cell r="H132">
            <v>0</v>
          </cell>
          <cell r="I132">
            <v>1</v>
          </cell>
          <cell r="J132">
            <v>1</v>
          </cell>
          <cell r="L132">
            <v>15</v>
          </cell>
        </row>
        <row r="133">
          <cell r="A133" t="str">
            <v>Facultad de Estudios Superiores Zaragoza</v>
          </cell>
          <cell r="B133" t="str">
            <v>Salud en el Trabajo y su Impacto Ambiental</v>
          </cell>
          <cell r="C133" t="str">
            <v>3</v>
          </cell>
          <cell r="D133">
            <v>1</v>
          </cell>
          <cell r="E133">
            <v>4</v>
          </cell>
          <cell r="F133">
            <v>5</v>
          </cell>
          <cell r="H133">
            <v>7</v>
          </cell>
          <cell r="I133">
            <v>9</v>
          </cell>
          <cell r="J133">
            <v>16</v>
          </cell>
          <cell r="L133">
            <v>21</v>
          </cell>
        </row>
        <row r="134">
          <cell r="L134">
            <v>64</v>
          </cell>
        </row>
        <row r="135">
          <cell r="A135" t="str">
            <v>Facultad de Estudios Superiores Zaragoza</v>
          </cell>
          <cell r="B135" t="str">
            <v>Psicología (Educación Especial)</v>
          </cell>
          <cell r="C135" t="str">
            <v>4</v>
          </cell>
          <cell r="D135">
            <v>4</v>
          </cell>
          <cell r="E135">
            <v>17</v>
          </cell>
          <cell r="F135">
            <v>21</v>
          </cell>
          <cell r="H135">
            <v>1</v>
          </cell>
          <cell r="I135">
            <v>2</v>
          </cell>
          <cell r="J135">
            <v>3</v>
          </cell>
          <cell r="L135">
            <v>24</v>
          </cell>
        </row>
        <row r="136">
          <cell r="A136" t="str">
            <v>Facultad de Estudios Superiores Zaragoza</v>
          </cell>
          <cell r="B136" t="str">
            <v>Neuropsicología</v>
          </cell>
          <cell r="C136" t="str">
            <v>4</v>
          </cell>
          <cell r="D136">
            <v>3</v>
          </cell>
          <cell r="E136">
            <v>12</v>
          </cell>
          <cell r="F136">
            <v>15</v>
          </cell>
          <cell r="H136">
            <v>3</v>
          </cell>
          <cell r="I136">
            <v>13</v>
          </cell>
          <cell r="J136">
            <v>16</v>
          </cell>
          <cell r="L136">
            <v>31</v>
          </cell>
        </row>
        <row r="137">
          <cell r="A137" t="str">
            <v>Facultad de Estudios Superiores Zaragoza</v>
          </cell>
          <cell r="B137" t="str">
            <v>Ciencias (Biología de los Sistemas Humanos)</v>
          </cell>
          <cell r="C137" t="str">
            <v>4</v>
          </cell>
          <cell r="D137">
            <v>0</v>
          </cell>
          <cell r="E137">
            <v>0</v>
          </cell>
          <cell r="F137">
            <v>0</v>
          </cell>
          <cell r="H137">
            <v>3</v>
          </cell>
          <cell r="I137">
            <v>6</v>
          </cell>
          <cell r="J137">
            <v>9</v>
          </cell>
          <cell r="L137">
            <v>9</v>
          </cell>
        </row>
        <row r="138">
          <cell r="L138">
            <v>64</v>
          </cell>
        </row>
        <row r="139">
          <cell r="A139" t="str">
            <v>Facultad de Estudios Superiores Zaragoza</v>
          </cell>
          <cell r="B139" t="str">
            <v>Ciencias (Biología)</v>
          </cell>
          <cell r="C139" t="str">
            <v>5</v>
          </cell>
          <cell r="D139">
            <v>1</v>
          </cell>
          <cell r="E139">
            <v>4</v>
          </cell>
          <cell r="F139">
            <v>5</v>
          </cell>
          <cell r="H139">
            <v>5</v>
          </cell>
          <cell r="I139">
            <v>1</v>
          </cell>
          <cell r="J139">
            <v>6</v>
          </cell>
          <cell r="L139">
            <v>11</v>
          </cell>
        </row>
        <row r="140">
          <cell r="L140">
            <v>11</v>
          </cell>
        </row>
        <row r="141">
          <cell r="L141">
            <v>139</v>
          </cell>
        </row>
        <row r="142">
          <cell r="A142" t="str">
            <v>Facultad de Filosofía y Letras</v>
          </cell>
          <cell r="B142" t="str">
            <v>Bibliotecología</v>
          </cell>
          <cell r="C142" t="str">
            <v>4</v>
          </cell>
          <cell r="D142">
            <v>8</v>
          </cell>
          <cell r="E142">
            <v>11</v>
          </cell>
          <cell r="F142">
            <v>19</v>
          </cell>
          <cell r="H142">
            <v>8</v>
          </cell>
          <cell r="I142">
            <v>25</v>
          </cell>
          <cell r="J142">
            <v>33</v>
          </cell>
          <cell r="L142">
            <v>52</v>
          </cell>
        </row>
        <row r="143">
          <cell r="A143" t="str">
            <v>Facultad de Filosofía y Letras</v>
          </cell>
          <cell r="B143" t="str">
            <v>Enseñanza Superior</v>
          </cell>
          <cell r="C143" t="str">
            <v>4</v>
          </cell>
          <cell r="D143">
            <v>15</v>
          </cell>
          <cell r="E143">
            <v>18</v>
          </cell>
          <cell r="F143">
            <v>33</v>
          </cell>
          <cell r="H143">
            <v>8</v>
          </cell>
          <cell r="I143">
            <v>14</v>
          </cell>
          <cell r="J143">
            <v>22</v>
          </cell>
          <cell r="L143">
            <v>55</v>
          </cell>
        </row>
        <row r="144">
          <cell r="A144" t="str">
            <v>Facultad de Filosofía y Letras</v>
          </cell>
          <cell r="B144" t="str">
            <v>Estudios Latinoamericanos</v>
          </cell>
          <cell r="C144" t="str">
            <v>4</v>
          </cell>
          <cell r="D144">
            <v>10</v>
          </cell>
          <cell r="E144">
            <v>23</v>
          </cell>
          <cell r="F144">
            <v>33</v>
          </cell>
          <cell r="H144">
            <v>15</v>
          </cell>
          <cell r="I144">
            <v>19</v>
          </cell>
          <cell r="J144">
            <v>34</v>
          </cell>
          <cell r="L144">
            <v>67</v>
          </cell>
        </row>
        <row r="145">
          <cell r="A145" t="str">
            <v>Facultad de Filosofía y Letras</v>
          </cell>
          <cell r="B145" t="str">
            <v>Estudios Mesoamericanos</v>
          </cell>
          <cell r="C145" t="str">
            <v>4</v>
          </cell>
          <cell r="D145">
            <v>6</v>
          </cell>
          <cell r="E145">
            <v>10</v>
          </cell>
          <cell r="F145">
            <v>16</v>
          </cell>
          <cell r="H145">
            <v>13</v>
          </cell>
          <cell r="I145">
            <v>13</v>
          </cell>
          <cell r="J145">
            <v>26</v>
          </cell>
          <cell r="L145">
            <v>42</v>
          </cell>
        </row>
        <row r="146">
          <cell r="A146" t="str">
            <v>Facultad de Filosofía y Letras</v>
          </cell>
          <cell r="B146" t="str">
            <v>Filosofía</v>
          </cell>
          <cell r="C146" t="str">
            <v>4</v>
          </cell>
          <cell r="D146">
            <v>28</v>
          </cell>
          <cell r="E146">
            <v>15</v>
          </cell>
          <cell r="F146">
            <v>43</v>
          </cell>
          <cell r="H146">
            <v>42</v>
          </cell>
          <cell r="I146">
            <v>27</v>
          </cell>
          <cell r="J146">
            <v>69</v>
          </cell>
          <cell r="L146">
            <v>112</v>
          </cell>
        </row>
        <row r="147">
          <cell r="A147" t="str">
            <v>Facultad de Filosofía y Letras</v>
          </cell>
          <cell r="B147" t="str">
            <v>Filosofía de la Ciencia</v>
          </cell>
          <cell r="C147" t="str">
            <v>4</v>
          </cell>
          <cell r="D147">
            <v>4</v>
          </cell>
          <cell r="E147">
            <v>3</v>
          </cell>
          <cell r="F147">
            <v>7</v>
          </cell>
          <cell r="H147">
            <v>0</v>
          </cell>
          <cell r="I147">
            <v>0</v>
          </cell>
          <cell r="J147">
            <v>0</v>
          </cell>
          <cell r="L147">
            <v>7</v>
          </cell>
        </row>
        <row r="148">
          <cell r="A148" t="str">
            <v>Facultad de Filosofía y Letras</v>
          </cell>
          <cell r="B148" t="str">
            <v>Geografía</v>
          </cell>
          <cell r="C148" t="str">
            <v>4</v>
          </cell>
          <cell r="D148">
            <v>11</v>
          </cell>
          <cell r="E148">
            <v>7</v>
          </cell>
          <cell r="F148">
            <v>18</v>
          </cell>
          <cell r="H148">
            <v>13</v>
          </cell>
          <cell r="I148">
            <v>16</v>
          </cell>
          <cell r="J148">
            <v>29</v>
          </cell>
          <cell r="L148">
            <v>47</v>
          </cell>
        </row>
        <row r="149">
          <cell r="A149" t="str">
            <v>Facultad de Filosofía y Letras</v>
          </cell>
          <cell r="B149" t="str">
            <v>Historia (Historia de México)</v>
          </cell>
          <cell r="C149" t="str">
            <v>4</v>
          </cell>
          <cell r="D149">
            <v>15</v>
          </cell>
          <cell r="E149">
            <v>16</v>
          </cell>
          <cell r="F149">
            <v>31</v>
          </cell>
          <cell r="H149">
            <v>39</v>
          </cell>
          <cell r="I149">
            <v>49</v>
          </cell>
          <cell r="J149">
            <v>88</v>
          </cell>
          <cell r="L149">
            <v>119</v>
          </cell>
        </row>
        <row r="150">
          <cell r="A150" t="str">
            <v>Facultad de Filosofía y Letras</v>
          </cell>
          <cell r="B150" t="str">
            <v>Historia (Historia del Arte)</v>
          </cell>
          <cell r="C150" t="str">
            <v>4</v>
          </cell>
          <cell r="D150">
            <v>5</v>
          </cell>
          <cell r="E150">
            <v>17</v>
          </cell>
          <cell r="F150">
            <v>22</v>
          </cell>
          <cell r="H150">
            <v>13</v>
          </cell>
          <cell r="I150">
            <v>40</v>
          </cell>
          <cell r="J150">
            <v>53</v>
          </cell>
          <cell r="L150">
            <v>75</v>
          </cell>
        </row>
        <row r="151">
          <cell r="A151" t="str">
            <v>Facultad de Filosofía y Letras</v>
          </cell>
          <cell r="B151" t="str">
            <v>Letras (Letras Clásicas)</v>
          </cell>
          <cell r="C151" t="str">
            <v>4</v>
          </cell>
          <cell r="D151">
            <v>1</v>
          </cell>
          <cell r="E151">
            <v>1</v>
          </cell>
          <cell r="F151">
            <v>2</v>
          </cell>
          <cell r="H151">
            <v>3</v>
          </cell>
          <cell r="I151">
            <v>10</v>
          </cell>
          <cell r="J151">
            <v>13</v>
          </cell>
          <cell r="L151">
            <v>15</v>
          </cell>
        </row>
        <row r="152">
          <cell r="A152" t="str">
            <v>Facultad de Filosofía y Letras</v>
          </cell>
          <cell r="B152" t="str">
            <v>Letras (Lingüística Hispánica)</v>
          </cell>
          <cell r="C152" t="str">
            <v>4</v>
          </cell>
          <cell r="D152">
            <v>3</v>
          </cell>
          <cell r="E152">
            <v>9</v>
          </cell>
          <cell r="F152">
            <v>12</v>
          </cell>
          <cell r="H152">
            <v>8</v>
          </cell>
          <cell r="I152">
            <v>20</v>
          </cell>
          <cell r="J152">
            <v>28</v>
          </cell>
          <cell r="L152">
            <v>40</v>
          </cell>
        </row>
        <row r="153">
          <cell r="A153" t="str">
            <v>Facultad de Filosofía y Letras</v>
          </cell>
          <cell r="B153" t="str">
            <v>Letras (Literatura Española)</v>
          </cell>
          <cell r="C153" t="str">
            <v>4</v>
          </cell>
          <cell r="D153">
            <v>0</v>
          </cell>
          <cell r="E153">
            <v>5</v>
          </cell>
          <cell r="F153">
            <v>5</v>
          </cell>
          <cell r="H153">
            <v>8</v>
          </cell>
          <cell r="I153">
            <v>11</v>
          </cell>
          <cell r="J153">
            <v>19</v>
          </cell>
          <cell r="L153">
            <v>24</v>
          </cell>
        </row>
        <row r="154">
          <cell r="A154" t="str">
            <v>Facultad de Filosofía y Letras</v>
          </cell>
          <cell r="B154" t="str">
            <v>Letras (Literatura Iberoamericana)</v>
          </cell>
          <cell r="C154" t="str">
            <v>4</v>
          </cell>
          <cell r="D154">
            <v>4</v>
          </cell>
          <cell r="E154">
            <v>13</v>
          </cell>
          <cell r="F154">
            <v>17</v>
          </cell>
          <cell r="H154">
            <v>12</v>
          </cell>
          <cell r="I154">
            <v>30</v>
          </cell>
          <cell r="J154">
            <v>42</v>
          </cell>
          <cell r="L154">
            <v>59</v>
          </cell>
        </row>
        <row r="155">
          <cell r="A155" t="str">
            <v>Facultad de Filosofía y Letras</v>
          </cell>
          <cell r="B155" t="str">
            <v>Letras (Literatura Mexicana)</v>
          </cell>
          <cell r="C155" t="str">
            <v>4</v>
          </cell>
          <cell r="D155">
            <v>3</v>
          </cell>
          <cell r="E155">
            <v>12</v>
          </cell>
          <cell r="F155">
            <v>15</v>
          </cell>
          <cell r="H155">
            <v>9</v>
          </cell>
          <cell r="I155">
            <v>22</v>
          </cell>
          <cell r="J155">
            <v>31</v>
          </cell>
          <cell r="L155">
            <v>46</v>
          </cell>
        </row>
        <row r="156">
          <cell r="A156" t="str">
            <v>Facultad de Filosofía y Letras</v>
          </cell>
          <cell r="B156" t="str">
            <v>Literatura Comparada</v>
          </cell>
          <cell r="C156" t="str">
            <v>4</v>
          </cell>
          <cell r="D156">
            <v>2</v>
          </cell>
          <cell r="E156">
            <v>12</v>
          </cell>
          <cell r="F156">
            <v>14</v>
          </cell>
          <cell r="H156">
            <v>7</v>
          </cell>
          <cell r="I156">
            <v>16</v>
          </cell>
          <cell r="J156">
            <v>23</v>
          </cell>
          <cell r="L156">
            <v>37</v>
          </cell>
        </row>
        <row r="157">
          <cell r="A157" t="str">
            <v>Facultad de Filosofía y Letras</v>
          </cell>
          <cell r="B157" t="str">
            <v>Pedagogía</v>
          </cell>
          <cell r="C157" t="str">
            <v>4</v>
          </cell>
          <cell r="D157">
            <v>4</v>
          </cell>
          <cell r="E157">
            <v>39</v>
          </cell>
          <cell r="F157">
            <v>43</v>
          </cell>
          <cell r="H157">
            <v>13</v>
          </cell>
          <cell r="I157">
            <v>55</v>
          </cell>
          <cell r="J157">
            <v>68</v>
          </cell>
          <cell r="L157">
            <v>111</v>
          </cell>
        </row>
        <row r="158">
          <cell r="L158">
            <v>908</v>
          </cell>
        </row>
        <row r="159">
          <cell r="A159" t="str">
            <v>Facultad de Filosofía y Letras</v>
          </cell>
          <cell r="B159" t="str">
            <v>Antropología</v>
          </cell>
          <cell r="C159" t="str">
            <v>5</v>
          </cell>
          <cell r="D159">
            <v>9</v>
          </cell>
          <cell r="E159">
            <v>12</v>
          </cell>
          <cell r="F159">
            <v>21</v>
          </cell>
          <cell r="H159">
            <v>24</v>
          </cell>
          <cell r="I159">
            <v>36</v>
          </cell>
          <cell r="J159">
            <v>60</v>
          </cell>
          <cell r="L159">
            <v>81</v>
          </cell>
        </row>
        <row r="160">
          <cell r="A160" t="str">
            <v>Facultad de Filosofía y Letras</v>
          </cell>
          <cell r="B160" t="str">
            <v>Estudios Latinoamericanos</v>
          </cell>
          <cell r="C160" t="str">
            <v>5</v>
          </cell>
          <cell r="D160">
            <v>5</v>
          </cell>
          <cell r="E160">
            <v>5</v>
          </cell>
          <cell r="F160">
            <v>10</v>
          </cell>
          <cell r="H160">
            <v>17</v>
          </cell>
          <cell r="I160">
            <v>14</v>
          </cell>
          <cell r="J160">
            <v>31</v>
          </cell>
          <cell r="L160">
            <v>41</v>
          </cell>
        </row>
        <row r="161">
          <cell r="A161" t="str">
            <v>Facultad de Filosofía y Letras</v>
          </cell>
          <cell r="B161" t="str">
            <v>Estudios Mesoamericanos</v>
          </cell>
          <cell r="C161" t="str">
            <v>5</v>
          </cell>
          <cell r="D161">
            <v>5</v>
          </cell>
          <cell r="E161">
            <v>4</v>
          </cell>
          <cell r="F161">
            <v>9</v>
          </cell>
          <cell r="H161">
            <v>8</v>
          </cell>
          <cell r="I161">
            <v>10</v>
          </cell>
          <cell r="J161">
            <v>18</v>
          </cell>
          <cell r="L161">
            <v>27</v>
          </cell>
        </row>
        <row r="162">
          <cell r="A162" t="str">
            <v>Facultad de Filosofía y Letras</v>
          </cell>
          <cell r="B162" t="str">
            <v>Filosofía</v>
          </cell>
          <cell r="C162" t="str">
            <v>5</v>
          </cell>
          <cell r="D162">
            <v>11</v>
          </cell>
          <cell r="E162">
            <v>7</v>
          </cell>
          <cell r="F162">
            <v>18</v>
          </cell>
          <cell r="H162">
            <v>25</v>
          </cell>
          <cell r="I162">
            <v>14</v>
          </cell>
          <cell r="J162">
            <v>39</v>
          </cell>
          <cell r="L162">
            <v>57</v>
          </cell>
        </row>
        <row r="163">
          <cell r="A163" t="str">
            <v>Facultad de Filosofía y Letras</v>
          </cell>
          <cell r="B163" t="str">
            <v>Filosofía de la Ciencia</v>
          </cell>
          <cell r="C163" t="str">
            <v>5</v>
          </cell>
          <cell r="D163">
            <v>5</v>
          </cell>
          <cell r="E163">
            <v>4</v>
          </cell>
          <cell r="F163">
            <v>9</v>
          </cell>
          <cell r="H163">
            <v>4</v>
          </cell>
          <cell r="I163">
            <v>3</v>
          </cell>
          <cell r="J163">
            <v>7</v>
          </cell>
          <cell r="L163">
            <v>16</v>
          </cell>
        </row>
        <row r="164">
          <cell r="A164" t="str">
            <v>Facultad de Filosofía y Letras</v>
          </cell>
          <cell r="B164" t="str">
            <v>Geografía</v>
          </cell>
          <cell r="C164" t="str">
            <v>5</v>
          </cell>
          <cell r="D164">
            <v>8</v>
          </cell>
          <cell r="E164">
            <v>6</v>
          </cell>
          <cell r="F164">
            <v>14</v>
          </cell>
          <cell r="H164">
            <v>12</v>
          </cell>
          <cell r="I164">
            <v>7</v>
          </cell>
          <cell r="J164">
            <v>19</v>
          </cell>
          <cell r="L164">
            <v>33</v>
          </cell>
        </row>
        <row r="165">
          <cell r="A165" t="str">
            <v>Facultad de Filosofía y Letras</v>
          </cell>
          <cell r="B165" t="str">
            <v>Historia</v>
          </cell>
          <cell r="C165" t="str">
            <v>5</v>
          </cell>
          <cell r="D165">
            <v>4</v>
          </cell>
          <cell r="E165">
            <v>5</v>
          </cell>
          <cell r="F165">
            <v>9</v>
          </cell>
          <cell r="H165">
            <v>17</v>
          </cell>
          <cell r="I165">
            <v>17</v>
          </cell>
          <cell r="J165">
            <v>34</v>
          </cell>
          <cell r="L165">
            <v>43</v>
          </cell>
        </row>
        <row r="166">
          <cell r="A166" t="str">
            <v>Facultad de Filosofía y Letras</v>
          </cell>
          <cell r="B166" t="str">
            <v>Historia del Arte</v>
          </cell>
          <cell r="C166" t="str">
            <v>5</v>
          </cell>
          <cell r="D166">
            <v>1</v>
          </cell>
          <cell r="E166">
            <v>3</v>
          </cell>
          <cell r="F166">
            <v>4</v>
          </cell>
          <cell r="H166">
            <v>5</v>
          </cell>
          <cell r="I166">
            <v>15</v>
          </cell>
          <cell r="J166">
            <v>20</v>
          </cell>
          <cell r="L166">
            <v>24</v>
          </cell>
        </row>
        <row r="167">
          <cell r="A167" t="str">
            <v>Facultad de Filosofía y Letras</v>
          </cell>
          <cell r="B167" t="str">
            <v>Letras Clásicas</v>
          </cell>
          <cell r="C167" t="str">
            <v>5</v>
          </cell>
          <cell r="D167">
            <v>4</v>
          </cell>
          <cell r="E167">
            <v>0</v>
          </cell>
          <cell r="F167">
            <v>4</v>
          </cell>
          <cell r="H167">
            <v>0</v>
          </cell>
          <cell r="I167">
            <v>3</v>
          </cell>
          <cell r="J167">
            <v>3</v>
          </cell>
          <cell r="L167">
            <v>7</v>
          </cell>
        </row>
        <row r="168">
          <cell r="A168" t="str">
            <v>Facultad de Filosofía y Letras</v>
          </cell>
          <cell r="B168" t="str">
            <v>Lingüística Hispánica</v>
          </cell>
          <cell r="C168" t="str">
            <v>5</v>
          </cell>
          <cell r="D168">
            <v>1</v>
          </cell>
          <cell r="E168">
            <v>2</v>
          </cell>
          <cell r="F168">
            <v>3</v>
          </cell>
          <cell r="H168">
            <v>5</v>
          </cell>
          <cell r="I168">
            <v>10</v>
          </cell>
          <cell r="J168">
            <v>15</v>
          </cell>
          <cell r="L168">
            <v>18</v>
          </cell>
        </row>
        <row r="169">
          <cell r="A169" t="str">
            <v>Facultad de Filosofía y Letras</v>
          </cell>
          <cell r="B169" t="str">
            <v>Literatura (Española, Iberoamericana y Mexicana)</v>
          </cell>
          <cell r="C169" t="str">
            <v>5</v>
          </cell>
          <cell r="D169">
            <v>6</v>
          </cell>
          <cell r="E169">
            <v>4</v>
          </cell>
          <cell r="F169">
            <v>10</v>
          </cell>
          <cell r="H169">
            <v>17</v>
          </cell>
          <cell r="I169">
            <v>10</v>
          </cell>
          <cell r="J169">
            <v>27</v>
          </cell>
          <cell r="L169">
            <v>37</v>
          </cell>
        </row>
        <row r="170">
          <cell r="A170" t="str">
            <v>Facultad de Filosofía y Letras</v>
          </cell>
          <cell r="B170" t="str">
            <v>Literatura Comparada</v>
          </cell>
          <cell r="C170" t="str">
            <v>5</v>
          </cell>
          <cell r="D170">
            <v>0</v>
          </cell>
          <cell r="E170">
            <v>1</v>
          </cell>
          <cell r="F170">
            <v>1</v>
          </cell>
          <cell r="H170">
            <v>0</v>
          </cell>
          <cell r="I170">
            <v>0</v>
          </cell>
          <cell r="J170">
            <v>0</v>
          </cell>
          <cell r="L170">
            <v>1</v>
          </cell>
        </row>
        <row r="171">
          <cell r="A171" t="str">
            <v>Facultad de Filosofía y Letras</v>
          </cell>
          <cell r="B171" t="str">
            <v>Pedagogía</v>
          </cell>
          <cell r="C171" t="str">
            <v>5</v>
          </cell>
          <cell r="D171">
            <v>3</v>
          </cell>
          <cell r="E171">
            <v>7</v>
          </cell>
          <cell r="F171">
            <v>10</v>
          </cell>
          <cell r="H171">
            <v>7</v>
          </cell>
          <cell r="I171">
            <v>18</v>
          </cell>
          <cell r="J171">
            <v>25</v>
          </cell>
          <cell r="L171">
            <v>35</v>
          </cell>
        </row>
        <row r="172">
          <cell r="L172">
            <v>420</v>
          </cell>
        </row>
        <row r="173">
          <cell r="L173">
            <v>1328</v>
          </cell>
        </row>
        <row r="174">
          <cell r="A174" t="str">
            <v>Facultad de Ingeniería</v>
          </cell>
          <cell r="B174" t="str">
            <v>Seguridad de Instalaciones Industriales de Explota</v>
          </cell>
          <cell r="C174" t="str">
            <v>3</v>
          </cell>
          <cell r="D174">
            <v>9</v>
          </cell>
          <cell r="E174">
            <v>0</v>
          </cell>
          <cell r="F174">
            <v>9</v>
          </cell>
          <cell r="H174">
            <v>0</v>
          </cell>
          <cell r="I174">
            <v>0</v>
          </cell>
          <cell r="J174">
            <v>0</v>
          </cell>
          <cell r="L174">
            <v>9</v>
          </cell>
        </row>
        <row r="175">
          <cell r="L175">
            <v>9</v>
          </cell>
        </row>
        <row r="176">
          <cell r="A176" t="str">
            <v>Facultad de Ingeniería</v>
          </cell>
          <cell r="B176" t="str">
            <v>Ingeniería</v>
          </cell>
          <cell r="C176" t="str">
            <v>4</v>
          </cell>
          <cell r="D176">
            <v>320</v>
          </cell>
          <cell r="E176">
            <v>64</v>
          </cell>
          <cell r="F176">
            <v>384</v>
          </cell>
          <cell r="H176">
            <v>388</v>
          </cell>
          <cell r="I176">
            <v>101</v>
          </cell>
          <cell r="J176">
            <v>489</v>
          </cell>
          <cell r="L176">
            <v>873</v>
          </cell>
        </row>
        <row r="177">
          <cell r="L177">
            <v>873</v>
          </cell>
        </row>
        <row r="178">
          <cell r="A178" t="str">
            <v>Facultad de Ingeniería</v>
          </cell>
          <cell r="B178" t="str">
            <v>Ingeniería</v>
          </cell>
          <cell r="C178" t="str">
            <v>5</v>
          </cell>
          <cell r="D178">
            <v>55</v>
          </cell>
          <cell r="E178">
            <v>9</v>
          </cell>
          <cell r="F178">
            <v>64</v>
          </cell>
          <cell r="H178">
            <v>103</v>
          </cell>
          <cell r="I178">
            <v>18</v>
          </cell>
          <cell r="J178">
            <v>121</v>
          </cell>
          <cell r="L178">
            <v>185</v>
          </cell>
        </row>
        <row r="179">
          <cell r="L179">
            <v>185</v>
          </cell>
        </row>
        <row r="180">
          <cell r="L180">
            <v>1067</v>
          </cell>
        </row>
        <row r="181">
          <cell r="A181" t="str">
            <v>Facultad de Medicina</v>
          </cell>
          <cell r="B181" t="str">
            <v>Especialización en Medicina</v>
          </cell>
          <cell r="C181" t="str">
            <v>3</v>
          </cell>
          <cell r="D181">
            <v>1088</v>
          </cell>
          <cell r="E181">
            <v>805</v>
          </cell>
          <cell r="F181">
            <v>1893</v>
          </cell>
          <cell r="H181">
            <v>2917</v>
          </cell>
          <cell r="I181">
            <v>1948</v>
          </cell>
          <cell r="J181">
            <v>4865</v>
          </cell>
          <cell r="L181">
            <v>6758</v>
          </cell>
        </row>
        <row r="182">
          <cell r="L182">
            <v>6758</v>
          </cell>
        </row>
        <row r="183">
          <cell r="A183" t="str">
            <v>Facultad de Medicina</v>
          </cell>
          <cell r="B183" t="str">
            <v>Ciencias Biomédicas</v>
          </cell>
          <cell r="C183" t="str">
            <v>4</v>
          </cell>
          <cell r="D183">
            <v>0</v>
          </cell>
          <cell r="E183">
            <v>0</v>
          </cell>
          <cell r="F183">
            <v>0</v>
          </cell>
          <cell r="H183">
            <v>0</v>
          </cell>
          <cell r="I183">
            <v>3</v>
          </cell>
          <cell r="J183">
            <v>5</v>
          </cell>
          <cell r="L183">
            <v>5</v>
          </cell>
        </row>
        <row r="184">
          <cell r="A184" t="str">
            <v>Facultad de Medicina</v>
          </cell>
          <cell r="B184" t="str">
            <v>Ciencias Médicas</v>
          </cell>
          <cell r="C184" t="str">
            <v>4</v>
          </cell>
          <cell r="D184">
            <v>0</v>
          </cell>
          <cell r="E184">
            <v>0</v>
          </cell>
          <cell r="F184">
            <v>0</v>
          </cell>
          <cell r="H184">
            <v>0</v>
          </cell>
          <cell r="I184">
            <v>2</v>
          </cell>
          <cell r="J184">
            <v>2</v>
          </cell>
          <cell r="L184">
            <v>2</v>
          </cell>
        </row>
        <row r="185">
          <cell r="A185" t="str">
            <v>Facultad de Medicina</v>
          </cell>
          <cell r="B185" t="str">
            <v>Medicina</v>
          </cell>
          <cell r="C185" t="str">
            <v>4</v>
          </cell>
          <cell r="D185">
            <v>0</v>
          </cell>
          <cell r="E185">
            <v>0</v>
          </cell>
          <cell r="F185">
            <v>0</v>
          </cell>
          <cell r="H185">
            <v>1</v>
          </cell>
          <cell r="I185">
            <v>0</v>
          </cell>
          <cell r="J185">
            <v>1</v>
          </cell>
          <cell r="L185">
            <v>1</v>
          </cell>
        </row>
        <row r="186">
          <cell r="A186" t="str">
            <v>Facultad de Medicina</v>
          </cell>
          <cell r="B186" t="str">
            <v>Psiquiatría</v>
          </cell>
          <cell r="C186" t="str">
            <v>4</v>
          </cell>
          <cell r="D186">
            <v>0</v>
          </cell>
          <cell r="E186">
            <v>0</v>
          </cell>
          <cell r="F186">
            <v>0</v>
          </cell>
          <cell r="H186">
            <v>4</v>
          </cell>
          <cell r="I186">
            <v>3</v>
          </cell>
          <cell r="J186">
            <v>7</v>
          </cell>
          <cell r="L186">
            <v>7</v>
          </cell>
        </row>
        <row r="187">
          <cell r="L187">
            <v>15</v>
          </cell>
        </row>
        <row r="188">
          <cell r="A188" t="str">
            <v>Facultad de Medicina</v>
          </cell>
          <cell r="B188" t="str">
            <v>Ciencias Biomédicas</v>
          </cell>
          <cell r="C188" t="str">
            <v>5</v>
          </cell>
          <cell r="D188">
            <v>0</v>
          </cell>
          <cell r="E188">
            <v>0</v>
          </cell>
          <cell r="F188">
            <v>0</v>
          </cell>
          <cell r="H188">
            <v>6</v>
          </cell>
          <cell r="I188">
            <v>8</v>
          </cell>
          <cell r="J188">
            <v>14</v>
          </cell>
          <cell r="L188">
            <v>14</v>
          </cell>
        </row>
        <row r="189">
          <cell r="A189" t="str">
            <v>Facultad de Medicina</v>
          </cell>
          <cell r="B189" t="str">
            <v>Ciencias Médicas</v>
          </cell>
          <cell r="C189" t="str">
            <v>5</v>
          </cell>
          <cell r="D189">
            <v>0</v>
          </cell>
          <cell r="E189">
            <v>0</v>
          </cell>
          <cell r="F189">
            <v>0</v>
          </cell>
          <cell r="H189">
            <v>9</v>
          </cell>
          <cell r="I189">
            <v>1</v>
          </cell>
          <cell r="J189">
            <v>10</v>
          </cell>
          <cell r="L189">
            <v>10</v>
          </cell>
        </row>
        <row r="190">
          <cell r="L190">
            <v>24</v>
          </cell>
        </row>
        <row r="191">
          <cell r="L191">
            <v>6797</v>
          </cell>
        </row>
        <row r="192">
          <cell r="A192" t="str">
            <v>Facultad de Medicina Veterinaria (SUA)</v>
          </cell>
          <cell r="B192" t="str">
            <v>Producción Animal (Aves)</v>
          </cell>
          <cell r="C192" t="str">
            <v>3</v>
          </cell>
          <cell r="D192">
            <v>0</v>
          </cell>
          <cell r="E192">
            <v>0</v>
          </cell>
          <cell r="F192">
            <v>0</v>
          </cell>
          <cell r="H192">
            <v>0</v>
          </cell>
          <cell r="I192">
            <v>0</v>
          </cell>
          <cell r="J192">
            <v>0</v>
          </cell>
          <cell r="L192">
            <v>0</v>
          </cell>
        </row>
        <row r="193">
          <cell r="A193" t="str">
            <v>Facultad de Medicina Veterinaria (SUA)</v>
          </cell>
          <cell r="B193" t="str">
            <v>Producción Animal (Bovinos)</v>
          </cell>
          <cell r="C193" t="str">
            <v>3</v>
          </cell>
          <cell r="D193">
            <v>0</v>
          </cell>
          <cell r="E193">
            <v>0</v>
          </cell>
          <cell r="F193">
            <v>0</v>
          </cell>
          <cell r="H193">
            <v>0</v>
          </cell>
          <cell r="I193">
            <v>0</v>
          </cell>
          <cell r="J193">
            <v>0</v>
          </cell>
          <cell r="L193">
            <v>0</v>
          </cell>
        </row>
        <row r="194">
          <cell r="A194" t="str">
            <v>Facultad de Medicina Veterinaria (SUA)</v>
          </cell>
          <cell r="B194" t="str">
            <v>Producción Animal (Porcinos)</v>
          </cell>
          <cell r="C194" t="str">
            <v>3</v>
          </cell>
          <cell r="D194">
            <v>0</v>
          </cell>
          <cell r="E194">
            <v>0</v>
          </cell>
          <cell r="F194">
            <v>0</v>
          </cell>
          <cell r="H194">
            <v>0</v>
          </cell>
          <cell r="I194">
            <v>0</v>
          </cell>
          <cell r="J194">
            <v>0</v>
          </cell>
          <cell r="L194">
            <v>0</v>
          </cell>
        </row>
        <row r="195">
          <cell r="L195">
            <v>0</v>
          </cell>
        </row>
        <row r="196">
          <cell r="A196" t="str">
            <v>Facultad de Medicina Veterinaria y Zootecnia</v>
          </cell>
          <cell r="B196" t="str">
            <v>Diagnóstico Veterinario</v>
          </cell>
          <cell r="C196" t="str">
            <v>3</v>
          </cell>
          <cell r="D196">
            <v>6</v>
          </cell>
          <cell r="E196">
            <v>10</v>
          </cell>
          <cell r="F196">
            <v>16</v>
          </cell>
          <cell r="H196">
            <v>2</v>
          </cell>
          <cell r="I196">
            <v>0</v>
          </cell>
          <cell r="J196">
            <v>2</v>
          </cell>
          <cell r="L196">
            <v>18</v>
          </cell>
        </row>
        <row r="197">
          <cell r="A197" t="str">
            <v>Facultad de Medicina Veterinaria y Zootecnia</v>
          </cell>
          <cell r="B197" t="str">
            <v>Medicina y Cirugía de Perros y Gatos</v>
          </cell>
          <cell r="C197" t="str">
            <v>3</v>
          </cell>
          <cell r="D197">
            <v>0</v>
          </cell>
          <cell r="E197">
            <v>0</v>
          </cell>
          <cell r="F197">
            <v>0</v>
          </cell>
          <cell r="H197">
            <v>0</v>
          </cell>
          <cell r="I197">
            <v>0</v>
          </cell>
          <cell r="J197">
            <v>0</v>
          </cell>
          <cell r="L197">
            <v>0</v>
          </cell>
        </row>
        <row r="198">
          <cell r="A198" t="str">
            <v>Facultad de Medicina Veterinaria y Zootecnia</v>
          </cell>
          <cell r="B198" t="str">
            <v>Medicina y Cirugía Veterinaria</v>
          </cell>
          <cell r="C198" t="str">
            <v>3</v>
          </cell>
          <cell r="D198">
            <v>18</v>
          </cell>
          <cell r="E198">
            <v>14</v>
          </cell>
          <cell r="F198">
            <v>32</v>
          </cell>
          <cell r="H198">
            <v>0</v>
          </cell>
          <cell r="I198">
            <v>0</v>
          </cell>
          <cell r="J198">
            <v>0</v>
          </cell>
          <cell r="L198">
            <v>32</v>
          </cell>
        </row>
        <row r="199">
          <cell r="A199" t="str">
            <v>Facultad de Medicina Veterinaria y Zootecnia</v>
          </cell>
          <cell r="B199" t="str">
            <v>Producción Animal</v>
          </cell>
          <cell r="C199" t="str">
            <v>3</v>
          </cell>
          <cell r="D199">
            <v>2</v>
          </cell>
          <cell r="E199">
            <v>1</v>
          </cell>
          <cell r="F199">
            <v>3</v>
          </cell>
          <cell r="H199">
            <v>0</v>
          </cell>
          <cell r="I199">
            <v>0</v>
          </cell>
          <cell r="J199">
            <v>0</v>
          </cell>
          <cell r="L199">
            <v>3</v>
          </cell>
        </row>
        <row r="200">
          <cell r="L200">
            <v>53</v>
          </cell>
        </row>
        <row r="201">
          <cell r="A201" t="str">
            <v>Facultad de Medicina Veterinaria y Zootecnia</v>
          </cell>
          <cell r="B201" t="str">
            <v>Ciencias Veterinarias</v>
          </cell>
          <cell r="C201" t="str">
            <v>4</v>
          </cell>
          <cell r="D201">
            <v>0</v>
          </cell>
          <cell r="E201">
            <v>0</v>
          </cell>
          <cell r="F201">
            <v>0</v>
          </cell>
          <cell r="H201">
            <v>2</v>
          </cell>
          <cell r="I201">
            <v>1</v>
          </cell>
          <cell r="J201">
            <v>3</v>
          </cell>
          <cell r="L201">
            <v>3</v>
          </cell>
        </row>
        <row r="202">
          <cell r="A202" t="str">
            <v>Facultad de Medicina Veterinaria y Zootecnia</v>
          </cell>
          <cell r="B202" t="str">
            <v>Producción Animal</v>
          </cell>
          <cell r="C202" t="str">
            <v>4</v>
          </cell>
          <cell r="D202">
            <v>0</v>
          </cell>
          <cell r="E202">
            <v>0</v>
          </cell>
          <cell r="F202">
            <v>0</v>
          </cell>
          <cell r="H202">
            <v>4</v>
          </cell>
          <cell r="I202">
            <v>2</v>
          </cell>
          <cell r="J202">
            <v>6</v>
          </cell>
          <cell r="L202">
            <v>6</v>
          </cell>
        </row>
        <row r="203">
          <cell r="L203">
            <v>9</v>
          </cell>
        </row>
        <row r="204">
          <cell r="A204" t="str">
            <v>Facultad de Medicina Veterinaria y Zootecnia</v>
          </cell>
          <cell r="B204" t="str">
            <v>Ciencias Veterinarias</v>
          </cell>
          <cell r="C204" t="str">
            <v>5</v>
          </cell>
          <cell r="D204">
            <v>0</v>
          </cell>
          <cell r="E204">
            <v>0</v>
          </cell>
          <cell r="F204">
            <v>0</v>
          </cell>
          <cell r="H204">
            <v>18</v>
          </cell>
          <cell r="I204">
            <v>9</v>
          </cell>
          <cell r="J204">
            <v>27</v>
          </cell>
          <cell r="L204">
            <v>27</v>
          </cell>
        </row>
        <row r="205">
          <cell r="L205">
            <v>27</v>
          </cell>
        </row>
        <row r="206">
          <cell r="L206">
            <v>89</v>
          </cell>
        </row>
        <row r="207">
          <cell r="A207" t="str">
            <v>Facultad de Odontología</v>
          </cell>
          <cell r="B207" t="str">
            <v>Cirugía Bucal</v>
          </cell>
          <cell r="C207" t="str">
            <v>3</v>
          </cell>
          <cell r="D207">
            <v>0</v>
          </cell>
          <cell r="E207">
            <v>0</v>
          </cell>
          <cell r="F207">
            <v>0</v>
          </cell>
          <cell r="H207">
            <v>2</v>
          </cell>
          <cell r="I207">
            <v>1</v>
          </cell>
          <cell r="J207">
            <v>3</v>
          </cell>
          <cell r="L207">
            <v>3</v>
          </cell>
        </row>
        <row r="208">
          <cell r="A208" t="str">
            <v>Facultad de Odontología</v>
          </cell>
          <cell r="B208" t="str">
            <v>Materiales Dentales</v>
          </cell>
          <cell r="C208" t="str">
            <v>3</v>
          </cell>
          <cell r="D208">
            <v>0</v>
          </cell>
          <cell r="E208">
            <v>0</v>
          </cell>
          <cell r="F208">
            <v>0</v>
          </cell>
          <cell r="H208">
            <v>0</v>
          </cell>
          <cell r="I208">
            <v>1</v>
          </cell>
          <cell r="J208">
            <v>1</v>
          </cell>
          <cell r="L208">
            <v>1</v>
          </cell>
        </row>
        <row r="209">
          <cell r="A209" t="str">
            <v>Facultad de Odontología</v>
          </cell>
          <cell r="B209" t="str">
            <v>Odontopediatría</v>
          </cell>
          <cell r="C209" t="str">
            <v>3</v>
          </cell>
          <cell r="D209">
            <v>0</v>
          </cell>
          <cell r="E209">
            <v>0</v>
          </cell>
          <cell r="F209">
            <v>0</v>
          </cell>
          <cell r="H209">
            <v>1</v>
          </cell>
          <cell r="I209">
            <v>0</v>
          </cell>
          <cell r="J209">
            <v>1</v>
          </cell>
          <cell r="L209">
            <v>1</v>
          </cell>
        </row>
        <row r="210">
          <cell r="A210" t="str">
            <v>Facultad de Odontología</v>
          </cell>
          <cell r="B210" t="str">
            <v>Ortodoncia</v>
          </cell>
          <cell r="C210" t="str">
            <v>3</v>
          </cell>
          <cell r="D210">
            <v>0</v>
          </cell>
          <cell r="E210">
            <v>0</v>
          </cell>
          <cell r="F210">
            <v>0</v>
          </cell>
          <cell r="H210">
            <v>0</v>
          </cell>
          <cell r="I210">
            <v>2</v>
          </cell>
          <cell r="J210">
            <v>2</v>
          </cell>
          <cell r="L210">
            <v>2</v>
          </cell>
        </row>
        <row r="211">
          <cell r="L211">
            <v>7</v>
          </cell>
        </row>
        <row r="212">
          <cell r="A212" t="str">
            <v>Facultad de Odontología</v>
          </cell>
          <cell r="B212" t="str">
            <v>Odontología</v>
          </cell>
          <cell r="C212" t="str">
            <v>4</v>
          </cell>
          <cell r="D212">
            <v>4</v>
          </cell>
          <cell r="E212">
            <v>9</v>
          </cell>
          <cell r="F212">
            <v>13</v>
          </cell>
          <cell r="H212">
            <v>12</v>
          </cell>
          <cell r="I212">
            <v>7</v>
          </cell>
          <cell r="J212">
            <v>19</v>
          </cell>
          <cell r="L212">
            <v>32</v>
          </cell>
        </row>
        <row r="213">
          <cell r="L213">
            <v>32</v>
          </cell>
        </row>
        <row r="214">
          <cell r="A214" t="str">
            <v>Facultad de Odontología</v>
          </cell>
          <cell r="B214" t="str">
            <v>Odontología</v>
          </cell>
          <cell r="C214" t="str">
            <v>5</v>
          </cell>
          <cell r="D214">
            <v>2</v>
          </cell>
          <cell r="E214">
            <v>8</v>
          </cell>
          <cell r="F214">
            <v>10</v>
          </cell>
          <cell r="H214">
            <v>7</v>
          </cell>
          <cell r="I214">
            <v>12</v>
          </cell>
          <cell r="J214">
            <v>19</v>
          </cell>
          <cell r="L214">
            <v>29</v>
          </cell>
        </row>
        <row r="215">
          <cell r="L215">
            <v>29</v>
          </cell>
        </row>
        <row r="216">
          <cell r="L216">
            <v>68</v>
          </cell>
        </row>
        <row r="217">
          <cell r="A217" t="str">
            <v>Facultad de Psicología</v>
          </cell>
          <cell r="B217" t="str">
            <v>Desarrollo del Niño</v>
          </cell>
          <cell r="C217" t="str">
            <v>3</v>
          </cell>
          <cell r="D217">
            <v>0</v>
          </cell>
          <cell r="E217">
            <v>0</v>
          </cell>
          <cell r="F217">
            <v>0</v>
          </cell>
          <cell r="H217">
            <v>0</v>
          </cell>
          <cell r="I217">
            <v>5</v>
          </cell>
          <cell r="J217">
            <v>5</v>
          </cell>
          <cell r="L217">
            <v>5</v>
          </cell>
        </row>
        <row r="218">
          <cell r="A218" t="str">
            <v>Facultad de Psicología</v>
          </cell>
          <cell r="B218" t="str">
            <v>Psicología Clínica y Psicoterapia de Grupo en Instituciones</v>
          </cell>
          <cell r="C218" t="str">
            <v>3</v>
          </cell>
          <cell r="D218">
            <v>0</v>
          </cell>
          <cell r="E218">
            <v>0</v>
          </cell>
          <cell r="F218">
            <v>0</v>
          </cell>
          <cell r="H218">
            <v>1</v>
          </cell>
          <cell r="I218">
            <v>16</v>
          </cell>
          <cell r="J218">
            <v>17</v>
          </cell>
          <cell r="L218">
            <v>17</v>
          </cell>
        </row>
        <row r="219">
          <cell r="L219">
            <v>22</v>
          </cell>
        </row>
        <row r="220">
          <cell r="A220" t="str">
            <v>Facultad de Psicología</v>
          </cell>
          <cell r="B220" t="str">
            <v>Análisis Experimental de la Conducta</v>
          </cell>
          <cell r="C220" t="str">
            <v>4</v>
          </cell>
          <cell r="D220">
            <v>0</v>
          </cell>
          <cell r="E220">
            <v>0</v>
          </cell>
          <cell r="F220">
            <v>0</v>
          </cell>
          <cell r="H220">
            <v>2</v>
          </cell>
          <cell r="I220">
            <v>3</v>
          </cell>
          <cell r="J220">
            <v>5</v>
          </cell>
          <cell r="L220">
            <v>5</v>
          </cell>
        </row>
        <row r="221">
          <cell r="A221" t="str">
            <v>Facultad de Psicología</v>
          </cell>
          <cell r="B221" t="str">
            <v>Psico-Biología</v>
          </cell>
          <cell r="C221" t="str">
            <v>4</v>
          </cell>
          <cell r="D221">
            <v>0</v>
          </cell>
          <cell r="E221">
            <v>0</v>
          </cell>
          <cell r="F221">
            <v>0</v>
          </cell>
          <cell r="H221">
            <v>7</v>
          </cell>
          <cell r="I221">
            <v>13</v>
          </cell>
          <cell r="J221">
            <v>20</v>
          </cell>
          <cell r="L221">
            <v>20</v>
          </cell>
        </row>
        <row r="222">
          <cell r="A222" t="str">
            <v>Facultad de Psicología</v>
          </cell>
          <cell r="B222" t="str">
            <v>Psicología (Psicología Clínica)</v>
          </cell>
          <cell r="C222" t="str">
            <v>4</v>
          </cell>
          <cell r="D222">
            <v>0</v>
          </cell>
          <cell r="E222">
            <v>0</v>
          </cell>
          <cell r="F222">
            <v>0</v>
          </cell>
          <cell r="H222">
            <v>19</v>
          </cell>
          <cell r="I222">
            <v>65</v>
          </cell>
          <cell r="J222">
            <v>84</v>
          </cell>
          <cell r="L222">
            <v>84</v>
          </cell>
        </row>
        <row r="223">
          <cell r="A223" t="str">
            <v>Facultad de Psicología</v>
          </cell>
          <cell r="B223" t="str">
            <v>Psicología Ambiental</v>
          </cell>
          <cell r="C223" t="str">
            <v>4</v>
          </cell>
          <cell r="D223">
            <v>0</v>
          </cell>
          <cell r="E223">
            <v>0</v>
          </cell>
          <cell r="F223">
            <v>0</v>
          </cell>
          <cell r="H223">
            <v>3</v>
          </cell>
          <cell r="I223">
            <v>6</v>
          </cell>
          <cell r="J223">
            <v>9</v>
          </cell>
          <cell r="L223">
            <v>9</v>
          </cell>
        </row>
        <row r="224">
          <cell r="A224" t="str">
            <v>Facultad de Psicología</v>
          </cell>
          <cell r="B224" t="str">
            <v>Psicología Educativa</v>
          </cell>
          <cell r="C224" t="str">
            <v>4</v>
          </cell>
          <cell r="D224">
            <v>0</v>
          </cell>
          <cell r="E224">
            <v>0</v>
          </cell>
          <cell r="F224">
            <v>0</v>
          </cell>
          <cell r="H224">
            <v>9</v>
          </cell>
          <cell r="I224">
            <v>25</v>
          </cell>
          <cell r="J224">
            <v>34</v>
          </cell>
          <cell r="L224">
            <v>34</v>
          </cell>
        </row>
        <row r="225">
          <cell r="A225" t="str">
            <v>Facultad de Psicología</v>
          </cell>
          <cell r="B225" t="str">
            <v>Psicología General Experimental</v>
          </cell>
          <cell r="C225" t="str">
            <v>4</v>
          </cell>
          <cell r="D225">
            <v>0</v>
          </cell>
          <cell r="E225">
            <v>0</v>
          </cell>
          <cell r="F225">
            <v>0</v>
          </cell>
          <cell r="H225">
            <v>11</v>
          </cell>
          <cell r="I225">
            <v>24</v>
          </cell>
          <cell r="J225">
            <v>35</v>
          </cell>
          <cell r="L225">
            <v>35</v>
          </cell>
        </row>
        <row r="226">
          <cell r="A226" t="str">
            <v>Facultad de Psicología</v>
          </cell>
          <cell r="B226" t="str">
            <v>Psicología Social</v>
          </cell>
          <cell r="C226" t="str">
            <v>4</v>
          </cell>
          <cell r="D226">
            <v>0</v>
          </cell>
          <cell r="E226">
            <v>0</v>
          </cell>
          <cell r="F226">
            <v>0</v>
          </cell>
          <cell r="H226">
            <v>6</v>
          </cell>
          <cell r="I226">
            <v>13</v>
          </cell>
          <cell r="J226">
            <v>19</v>
          </cell>
          <cell r="L226">
            <v>19</v>
          </cell>
        </row>
        <row r="227">
          <cell r="L227">
            <v>206</v>
          </cell>
        </row>
        <row r="228">
          <cell r="A228" t="str">
            <v>Facultad de Psicología</v>
          </cell>
          <cell r="B228" t="str">
            <v>Psicología</v>
          </cell>
          <cell r="C228" t="str">
            <v>5</v>
          </cell>
          <cell r="D228">
            <v>4</v>
          </cell>
          <cell r="E228">
            <v>9</v>
          </cell>
          <cell r="F228">
            <v>13</v>
          </cell>
          <cell r="H228">
            <v>14</v>
          </cell>
          <cell r="I228">
            <v>26</v>
          </cell>
          <cell r="J228">
            <v>40</v>
          </cell>
          <cell r="L228">
            <v>53</v>
          </cell>
        </row>
        <row r="229">
          <cell r="L229">
            <v>53</v>
          </cell>
        </row>
        <row r="230">
          <cell r="L230">
            <v>281</v>
          </cell>
        </row>
        <row r="231">
          <cell r="A231" t="str">
            <v>Facultad de Química</v>
          </cell>
          <cell r="B231" t="str">
            <v>Bioquímica Clínica</v>
          </cell>
          <cell r="C231" t="str">
            <v>3</v>
          </cell>
          <cell r="D231">
            <v>4</v>
          </cell>
          <cell r="E231">
            <v>9</v>
          </cell>
          <cell r="F231">
            <v>13</v>
          </cell>
          <cell r="H231">
            <v>1</v>
          </cell>
          <cell r="I231">
            <v>9</v>
          </cell>
          <cell r="J231">
            <v>10</v>
          </cell>
          <cell r="L231">
            <v>23</v>
          </cell>
        </row>
        <row r="232">
          <cell r="L232">
            <v>23</v>
          </cell>
        </row>
        <row r="233">
          <cell r="A233" t="str">
            <v>Facultad de Química</v>
          </cell>
          <cell r="B233" t="str">
            <v>Administración Industrial</v>
          </cell>
          <cell r="C233" t="str">
            <v>4</v>
          </cell>
          <cell r="D233">
            <v>7</v>
          </cell>
          <cell r="E233">
            <v>8</v>
          </cell>
          <cell r="F233">
            <v>15</v>
          </cell>
          <cell r="H233">
            <v>35</v>
          </cell>
          <cell r="I233">
            <v>21</v>
          </cell>
          <cell r="J233">
            <v>56</v>
          </cell>
          <cell r="L233">
            <v>71</v>
          </cell>
        </row>
        <row r="234">
          <cell r="A234" t="str">
            <v>Facultad de Química</v>
          </cell>
          <cell r="B234" t="str">
            <v>Ciencia de Alimentos</v>
          </cell>
          <cell r="C234" t="str">
            <v>4</v>
          </cell>
          <cell r="D234">
            <v>0</v>
          </cell>
          <cell r="E234">
            <v>0</v>
          </cell>
          <cell r="F234">
            <v>0</v>
          </cell>
          <cell r="H234">
            <v>0</v>
          </cell>
          <cell r="I234">
            <v>1</v>
          </cell>
          <cell r="J234">
            <v>1</v>
          </cell>
          <cell r="L234">
            <v>1</v>
          </cell>
        </row>
        <row r="235">
          <cell r="A235" t="str">
            <v>Facultad de Química</v>
          </cell>
          <cell r="B235" t="str">
            <v>Ciencias Químicas (Fisicoquímica)</v>
          </cell>
          <cell r="C235" t="str">
            <v>4</v>
          </cell>
          <cell r="D235">
            <v>3</v>
          </cell>
          <cell r="E235">
            <v>2</v>
          </cell>
          <cell r="F235">
            <v>5</v>
          </cell>
          <cell r="H235">
            <v>3</v>
          </cell>
          <cell r="I235">
            <v>4</v>
          </cell>
          <cell r="J235">
            <v>7</v>
          </cell>
          <cell r="L235">
            <v>12</v>
          </cell>
        </row>
        <row r="236">
          <cell r="A236" t="str">
            <v>Facultad de Química</v>
          </cell>
          <cell r="B236" t="str">
            <v>Ciencias Químicas (Gestión de Tecnología)</v>
          </cell>
          <cell r="C236" t="str">
            <v>4</v>
          </cell>
          <cell r="D236">
            <v>2</v>
          </cell>
          <cell r="E236">
            <v>1</v>
          </cell>
          <cell r="F236">
            <v>3</v>
          </cell>
          <cell r="H236">
            <v>7</v>
          </cell>
          <cell r="I236">
            <v>4</v>
          </cell>
          <cell r="J236">
            <v>11</v>
          </cell>
          <cell r="L236">
            <v>14</v>
          </cell>
        </row>
        <row r="237">
          <cell r="A237" t="str">
            <v>Facultad de Química</v>
          </cell>
          <cell r="B237" t="str">
            <v>Ciencias Químicas (Química Analítica)</v>
          </cell>
          <cell r="C237" t="str">
            <v>4</v>
          </cell>
          <cell r="D237">
            <v>0</v>
          </cell>
          <cell r="E237">
            <v>0</v>
          </cell>
          <cell r="F237">
            <v>0</v>
          </cell>
          <cell r="H237">
            <v>1</v>
          </cell>
          <cell r="I237">
            <v>3</v>
          </cell>
          <cell r="J237">
            <v>4</v>
          </cell>
          <cell r="L237">
            <v>4</v>
          </cell>
        </row>
        <row r="238">
          <cell r="A238" t="str">
            <v>Facultad de Química</v>
          </cell>
          <cell r="B238" t="str">
            <v>Ciencias Químicas (Química Orgánica)</v>
          </cell>
          <cell r="C238" t="str">
            <v>4</v>
          </cell>
          <cell r="D238">
            <v>0</v>
          </cell>
          <cell r="E238">
            <v>0</v>
          </cell>
          <cell r="F238">
            <v>0</v>
          </cell>
          <cell r="H238">
            <v>3</v>
          </cell>
          <cell r="I238">
            <v>0</v>
          </cell>
          <cell r="J238">
            <v>3</v>
          </cell>
          <cell r="L238">
            <v>3</v>
          </cell>
        </row>
        <row r="239">
          <cell r="A239" t="str">
            <v>Facultad de Química</v>
          </cell>
          <cell r="B239" t="str">
            <v>Farmacia (Biofarmacia)</v>
          </cell>
          <cell r="C239" t="str">
            <v>4</v>
          </cell>
          <cell r="D239">
            <v>0</v>
          </cell>
          <cell r="E239">
            <v>0</v>
          </cell>
          <cell r="F239">
            <v>0</v>
          </cell>
          <cell r="H239">
            <v>1</v>
          </cell>
          <cell r="I239">
            <v>1</v>
          </cell>
          <cell r="J239">
            <v>2</v>
          </cell>
          <cell r="L239">
            <v>2</v>
          </cell>
        </row>
        <row r="240">
          <cell r="A240" t="str">
            <v>Facultad de Química</v>
          </cell>
          <cell r="B240" t="str">
            <v>Ingenieria Química (Ingeniería de Proyectos)</v>
          </cell>
          <cell r="C240" t="str">
            <v>4</v>
          </cell>
          <cell r="D240">
            <v>11</v>
          </cell>
          <cell r="E240">
            <v>2</v>
          </cell>
          <cell r="F240">
            <v>13</v>
          </cell>
          <cell r="H240">
            <v>22</v>
          </cell>
          <cell r="I240">
            <v>7</v>
          </cell>
          <cell r="J240">
            <v>29</v>
          </cell>
          <cell r="L240">
            <v>42</v>
          </cell>
        </row>
        <row r="241">
          <cell r="A241" t="str">
            <v>Facultad de Química</v>
          </cell>
          <cell r="B241" t="str">
            <v>Ingeniería Química (Procesos)</v>
          </cell>
          <cell r="C241" t="str">
            <v>4</v>
          </cell>
          <cell r="D241">
            <v>12</v>
          </cell>
          <cell r="E241">
            <v>5</v>
          </cell>
          <cell r="F241">
            <v>17</v>
          </cell>
          <cell r="H241">
            <v>15</v>
          </cell>
          <cell r="I241">
            <v>10</v>
          </cell>
          <cell r="J241">
            <v>25</v>
          </cell>
          <cell r="L241">
            <v>42</v>
          </cell>
        </row>
        <row r="242">
          <cell r="A242" t="str">
            <v>Facultad de Química</v>
          </cell>
          <cell r="B242" t="str">
            <v>Metalurgia</v>
          </cell>
          <cell r="C242" t="str">
            <v>4</v>
          </cell>
          <cell r="D242">
            <v>10</v>
          </cell>
          <cell r="E242">
            <v>2</v>
          </cell>
          <cell r="F242">
            <v>12</v>
          </cell>
          <cell r="H242">
            <v>11</v>
          </cell>
          <cell r="I242">
            <v>3</v>
          </cell>
          <cell r="J242">
            <v>14</v>
          </cell>
          <cell r="L242">
            <v>26</v>
          </cell>
        </row>
        <row r="243">
          <cell r="L243">
            <v>217</v>
          </cell>
        </row>
        <row r="244">
          <cell r="A244" t="str">
            <v>Facultad de Química</v>
          </cell>
          <cell r="B244" t="str">
            <v>Ciencias Químicas</v>
          </cell>
          <cell r="C244" t="str">
            <v>5</v>
          </cell>
          <cell r="D244">
            <v>22</v>
          </cell>
          <cell r="E244">
            <v>9</v>
          </cell>
          <cell r="F244">
            <v>31</v>
          </cell>
          <cell r="H244">
            <v>91</v>
          </cell>
          <cell r="I244">
            <v>52</v>
          </cell>
          <cell r="J244">
            <v>143</v>
          </cell>
          <cell r="L244">
            <v>174</v>
          </cell>
        </row>
        <row r="245">
          <cell r="L245">
            <v>174</v>
          </cell>
        </row>
        <row r="246">
          <cell r="L246">
            <v>414</v>
          </cell>
        </row>
        <row r="247">
          <cell r="B247" t="str">
            <v>Especialización</v>
          </cell>
          <cell r="L247">
            <v>7608</v>
          </cell>
        </row>
        <row r="248">
          <cell r="B248" t="str">
            <v>Maestría</v>
          </cell>
          <cell r="L248">
            <v>5563</v>
          </cell>
        </row>
        <row r="249">
          <cell r="B249" t="str">
            <v>Doctorado</v>
          </cell>
          <cell r="L249">
            <v>1693</v>
          </cell>
        </row>
        <row r="250">
          <cell r="L250">
            <v>14864</v>
          </cell>
        </row>
        <row r="251">
          <cell r="A251" t="str">
            <v>Instituto de Astronomía</v>
          </cell>
          <cell r="B251" t="str">
            <v>Ciencias (Astronomía)</v>
          </cell>
          <cell r="C251" t="str">
            <v>4</v>
          </cell>
          <cell r="D251">
            <v>0</v>
          </cell>
          <cell r="E251">
            <v>0</v>
          </cell>
          <cell r="F251">
            <v>0</v>
          </cell>
          <cell r="H251">
            <v>1</v>
          </cell>
          <cell r="I251">
            <v>0</v>
          </cell>
          <cell r="J251">
            <v>1</v>
          </cell>
          <cell r="L251">
            <v>1</v>
          </cell>
        </row>
        <row r="253">
          <cell r="A253" t="str">
            <v>Instituto de Astronomía</v>
          </cell>
          <cell r="B253" t="str">
            <v>Ciencias (Astronomía)</v>
          </cell>
          <cell r="C253" t="str">
            <v>5</v>
          </cell>
          <cell r="D253">
            <v>0</v>
          </cell>
          <cell r="E253">
            <v>0</v>
          </cell>
          <cell r="F253">
            <v>0</v>
          </cell>
          <cell r="H253">
            <v>2</v>
          </cell>
          <cell r="I253">
            <v>4</v>
          </cell>
          <cell r="J253">
            <v>6</v>
          </cell>
          <cell r="L253">
            <v>6</v>
          </cell>
        </row>
        <row r="254">
          <cell r="H254">
            <v>3</v>
          </cell>
          <cell r="I254">
            <v>4</v>
          </cell>
          <cell r="J254">
            <v>7</v>
          </cell>
          <cell r="L254">
            <v>7</v>
          </cell>
        </row>
        <row r="256">
          <cell r="A256" t="str">
            <v>Programa multisede</v>
          </cell>
          <cell r="B256" t="str">
            <v>Enfermería</v>
          </cell>
          <cell r="C256" t="str">
            <v>3</v>
          </cell>
          <cell r="D256">
            <v>3</v>
          </cell>
          <cell r="E256">
            <v>13</v>
          </cell>
          <cell r="F256">
            <v>16</v>
          </cell>
          <cell r="H256">
            <v>3</v>
          </cell>
          <cell r="I256">
            <v>21</v>
          </cell>
          <cell r="J256">
            <v>24</v>
          </cell>
          <cell r="L256">
            <v>40</v>
          </cell>
        </row>
        <row r="257">
          <cell r="A257" t="str">
            <v>Programa multisede</v>
          </cell>
          <cell r="B257" t="str">
            <v>Estomatología del Niño y el Adolescente</v>
          </cell>
          <cell r="C257" t="str">
            <v>3</v>
          </cell>
          <cell r="D257">
            <v>4</v>
          </cell>
          <cell r="E257">
            <v>9</v>
          </cell>
          <cell r="F257">
            <v>13</v>
          </cell>
          <cell r="H257">
            <v>4</v>
          </cell>
          <cell r="I257">
            <v>12</v>
          </cell>
          <cell r="J257">
            <v>16</v>
          </cell>
          <cell r="L257">
            <v>29</v>
          </cell>
        </row>
        <row r="258">
          <cell r="A258" t="str">
            <v>Programa multisede</v>
          </cell>
          <cell r="B258" t="str">
            <v>Odontología</v>
          </cell>
          <cell r="C258" t="str">
            <v>3</v>
          </cell>
          <cell r="D258">
            <v>59</v>
          </cell>
          <cell r="E258">
            <v>57</v>
          </cell>
          <cell r="F258">
            <v>116</v>
          </cell>
          <cell r="H258">
            <v>39</v>
          </cell>
          <cell r="I258">
            <v>68</v>
          </cell>
          <cell r="J258">
            <v>107</v>
          </cell>
          <cell r="L258">
            <v>223</v>
          </cell>
        </row>
        <row r="259">
          <cell r="A259" t="str">
            <v>Programa multisede</v>
          </cell>
          <cell r="B259" t="str">
            <v>Ciencias Médicas</v>
          </cell>
          <cell r="C259" t="str">
            <v>4</v>
          </cell>
          <cell r="D259">
            <v>0</v>
          </cell>
          <cell r="E259">
            <v>0</v>
          </cell>
          <cell r="F259">
            <v>0</v>
          </cell>
          <cell r="H259">
            <v>59</v>
          </cell>
          <cell r="I259">
            <v>44</v>
          </cell>
          <cell r="J259">
            <v>103</v>
          </cell>
          <cell r="L259">
            <v>103</v>
          </cell>
        </row>
        <row r="260">
          <cell r="A260" t="str">
            <v>Programa multisede</v>
          </cell>
          <cell r="B260" t="str">
            <v>Ciencias de la Salud</v>
          </cell>
          <cell r="C260" t="str">
            <v>4</v>
          </cell>
          <cell r="D260">
            <v>0</v>
          </cell>
          <cell r="E260">
            <v>0</v>
          </cell>
          <cell r="F260">
            <v>0</v>
          </cell>
          <cell r="H260">
            <v>32</v>
          </cell>
          <cell r="I260">
            <v>41</v>
          </cell>
          <cell r="J260">
            <v>73</v>
          </cell>
          <cell r="L260">
            <v>73</v>
          </cell>
        </row>
        <row r="261">
          <cell r="A261" t="str">
            <v>Programa multisede</v>
          </cell>
          <cell r="B261" t="str">
            <v>Ciencias Biológicas</v>
          </cell>
          <cell r="C261" t="str">
            <v>4</v>
          </cell>
          <cell r="D261">
            <v>51</v>
          </cell>
          <cell r="E261">
            <v>89</v>
          </cell>
          <cell r="F261">
            <v>140</v>
          </cell>
          <cell r="H261">
            <v>0</v>
          </cell>
          <cell r="I261">
            <v>0</v>
          </cell>
          <cell r="J261">
            <v>0</v>
          </cell>
          <cell r="L261">
            <v>140</v>
          </cell>
        </row>
        <row r="262">
          <cell r="A262" t="str">
            <v>Programa multisede</v>
          </cell>
          <cell r="B262" t="str">
            <v>Ciencias Químicas</v>
          </cell>
          <cell r="C262" t="str">
            <v>4</v>
          </cell>
          <cell r="D262">
            <v>36</v>
          </cell>
          <cell r="E262">
            <v>22</v>
          </cell>
          <cell r="F262">
            <v>58</v>
          </cell>
          <cell r="H262">
            <v>27</v>
          </cell>
          <cell r="I262">
            <v>33</v>
          </cell>
          <cell r="J262">
            <v>60</v>
          </cell>
          <cell r="L262">
            <v>118</v>
          </cell>
        </row>
        <row r="263">
          <cell r="A263" t="str">
            <v>Programa multisede</v>
          </cell>
          <cell r="B263" t="str">
            <v>Antropología</v>
          </cell>
          <cell r="C263" t="str">
            <v>4</v>
          </cell>
          <cell r="D263">
            <v>1</v>
          </cell>
          <cell r="E263">
            <v>7</v>
          </cell>
          <cell r="F263">
            <v>8</v>
          </cell>
          <cell r="H263">
            <v>7</v>
          </cell>
          <cell r="I263">
            <v>20</v>
          </cell>
          <cell r="J263">
            <v>27</v>
          </cell>
          <cell r="L263">
            <v>35</v>
          </cell>
        </row>
        <row r="264">
          <cell r="A264" t="str">
            <v>Programa multisede</v>
          </cell>
          <cell r="B264" t="str">
            <v>Producción y Salud Animal</v>
          </cell>
          <cell r="C264" t="str">
            <v>4</v>
          </cell>
          <cell r="D264">
            <v>63</v>
          </cell>
          <cell r="E264">
            <v>56</v>
          </cell>
          <cell r="F264">
            <v>119</v>
          </cell>
          <cell r="H264">
            <v>39</v>
          </cell>
          <cell r="I264">
            <v>15</v>
          </cell>
          <cell r="J264">
            <v>54</v>
          </cell>
          <cell r="L264">
            <v>173</v>
          </cell>
        </row>
        <row r="265">
          <cell r="A265" t="str">
            <v>Programa multisede</v>
          </cell>
          <cell r="B265" t="str">
            <v>Astronomía</v>
          </cell>
          <cell r="C265" t="str">
            <v>4</v>
          </cell>
          <cell r="D265">
            <v>4</v>
          </cell>
          <cell r="E265">
            <v>0</v>
          </cell>
          <cell r="F265">
            <v>4</v>
          </cell>
          <cell r="H265">
            <v>8</v>
          </cell>
          <cell r="I265">
            <v>3</v>
          </cell>
          <cell r="J265">
            <v>11</v>
          </cell>
          <cell r="L265">
            <v>15</v>
          </cell>
        </row>
        <row r="266">
          <cell r="A266" t="str">
            <v>Programa multisede</v>
          </cell>
          <cell r="B266" t="str">
            <v>Bioquímica</v>
          </cell>
          <cell r="C266" t="str">
            <v>4</v>
          </cell>
          <cell r="D266">
            <v>1</v>
          </cell>
          <cell r="E266">
            <v>18</v>
          </cell>
          <cell r="F266">
            <v>19</v>
          </cell>
          <cell r="H266">
            <v>14</v>
          </cell>
          <cell r="I266">
            <v>24</v>
          </cell>
          <cell r="J266">
            <v>38</v>
          </cell>
          <cell r="L266">
            <v>57</v>
          </cell>
        </row>
        <row r="267">
          <cell r="A267" t="str">
            <v>Programa multisede</v>
          </cell>
          <cell r="B267" t="str">
            <v>Ingeniería de la Computación</v>
          </cell>
          <cell r="C267" t="str">
            <v>4</v>
          </cell>
          <cell r="D267">
            <v>46</v>
          </cell>
          <cell r="E267">
            <v>21</v>
          </cell>
          <cell r="F267">
            <v>67</v>
          </cell>
          <cell r="H267">
            <v>0</v>
          </cell>
          <cell r="I267">
            <v>0</v>
          </cell>
          <cell r="J267">
            <v>0</v>
          </cell>
          <cell r="L267">
            <v>67</v>
          </cell>
        </row>
        <row r="268">
          <cell r="A268" t="str">
            <v>Programa multisede</v>
          </cell>
          <cell r="B268" t="str">
            <v>Ciencias de la Tierra</v>
          </cell>
          <cell r="C268" t="str">
            <v>4</v>
          </cell>
          <cell r="D268">
            <v>9</v>
          </cell>
          <cell r="E268">
            <v>9</v>
          </cell>
          <cell r="F268">
            <v>18</v>
          </cell>
          <cell r="H268">
            <v>4</v>
          </cell>
          <cell r="I268">
            <v>5</v>
          </cell>
          <cell r="J268">
            <v>9</v>
          </cell>
          <cell r="L268">
            <v>27</v>
          </cell>
        </row>
        <row r="269">
          <cell r="A269" t="str">
            <v>Programa multisede</v>
          </cell>
          <cell r="B269" t="str">
            <v>Neurobiología</v>
          </cell>
          <cell r="C269" t="str">
            <v>4</v>
          </cell>
          <cell r="D269">
            <v>2</v>
          </cell>
          <cell r="E269">
            <v>4</v>
          </cell>
          <cell r="F269">
            <v>6</v>
          </cell>
          <cell r="H269">
            <v>12</v>
          </cell>
          <cell r="I269">
            <v>16</v>
          </cell>
          <cell r="J269">
            <v>28</v>
          </cell>
          <cell r="L269">
            <v>34</v>
          </cell>
        </row>
        <row r="270">
          <cell r="A270" t="str">
            <v>Programa multisede</v>
          </cell>
          <cell r="B270" t="str">
            <v>Ciencias del Mar y Limnología</v>
          </cell>
          <cell r="C270" t="str">
            <v>4</v>
          </cell>
          <cell r="D270">
            <v>10</v>
          </cell>
          <cell r="E270">
            <v>13</v>
          </cell>
          <cell r="F270">
            <v>23</v>
          </cell>
          <cell r="H270">
            <v>4</v>
          </cell>
          <cell r="I270">
            <v>3</v>
          </cell>
          <cell r="J270">
            <v>7</v>
          </cell>
          <cell r="L270">
            <v>30</v>
          </cell>
        </row>
        <row r="271">
          <cell r="A271" t="str">
            <v>Programa multisede</v>
          </cell>
          <cell r="B271" t="str">
            <v>Física</v>
          </cell>
          <cell r="C271" t="str">
            <v>4</v>
          </cell>
          <cell r="D271">
            <v>22</v>
          </cell>
          <cell r="E271">
            <v>10</v>
          </cell>
          <cell r="F271">
            <v>32</v>
          </cell>
          <cell r="H271">
            <v>16</v>
          </cell>
          <cell r="I271">
            <v>5</v>
          </cell>
          <cell r="J271">
            <v>21</v>
          </cell>
          <cell r="L271">
            <v>53</v>
          </cell>
        </row>
        <row r="272">
          <cell r="A272" t="str">
            <v>Programa multisede</v>
          </cell>
          <cell r="B272" t="str">
            <v>Administración</v>
          </cell>
          <cell r="C272" t="str">
            <v>4</v>
          </cell>
          <cell r="D272">
            <v>131</v>
          </cell>
          <cell r="E272">
            <v>89</v>
          </cell>
          <cell r="F272">
            <v>220</v>
          </cell>
          <cell r="H272">
            <v>0</v>
          </cell>
          <cell r="I272">
            <v>0</v>
          </cell>
          <cell r="J272">
            <v>0</v>
          </cell>
          <cell r="L272">
            <v>220</v>
          </cell>
        </row>
        <row r="273">
          <cell r="A273" t="str">
            <v>Programa multisede</v>
          </cell>
          <cell r="B273" t="str">
            <v>Finanzas</v>
          </cell>
          <cell r="C273" t="str">
            <v>4</v>
          </cell>
          <cell r="D273">
            <v>86</v>
          </cell>
          <cell r="E273">
            <v>47</v>
          </cell>
          <cell r="F273">
            <v>133</v>
          </cell>
          <cell r="H273">
            <v>0</v>
          </cell>
          <cell r="I273">
            <v>0</v>
          </cell>
          <cell r="J273">
            <v>0</v>
          </cell>
          <cell r="L273">
            <v>133</v>
          </cell>
        </row>
        <row r="274">
          <cell r="A274" t="str">
            <v>Programa multisede</v>
          </cell>
          <cell r="B274" t="str">
            <v>Auditoría</v>
          </cell>
          <cell r="C274" t="str">
            <v>4</v>
          </cell>
          <cell r="D274">
            <v>34</v>
          </cell>
          <cell r="E274">
            <v>20</v>
          </cell>
          <cell r="F274">
            <v>54</v>
          </cell>
          <cell r="H274">
            <v>0</v>
          </cell>
          <cell r="I274">
            <v>0</v>
          </cell>
          <cell r="J274">
            <v>0</v>
          </cell>
          <cell r="L274">
            <v>54</v>
          </cell>
        </row>
        <row r="275">
          <cell r="A275" t="str">
            <v>Programa multisede</v>
          </cell>
          <cell r="B275" t="str">
            <v>Filosofía de la Ciencia</v>
          </cell>
          <cell r="C275" t="str">
            <v>4</v>
          </cell>
          <cell r="D275">
            <v>0</v>
          </cell>
          <cell r="E275">
            <v>0</v>
          </cell>
          <cell r="F275">
            <v>0</v>
          </cell>
          <cell r="H275">
            <v>3</v>
          </cell>
          <cell r="I275">
            <v>3</v>
          </cell>
          <cell r="J275">
            <v>6</v>
          </cell>
          <cell r="L275">
            <v>6</v>
          </cell>
        </row>
        <row r="276">
          <cell r="A276" t="str">
            <v>Programa multisede</v>
          </cell>
          <cell r="B276" t="str">
            <v>Estudios Mesoamericanos</v>
          </cell>
          <cell r="C276" t="str">
            <v>4</v>
          </cell>
          <cell r="D276">
            <v>0</v>
          </cell>
          <cell r="E276">
            <v>1</v>
          </cell>
          <cell r="F276">
            <v>1</v>
          </cell>
          <cell r="H276">
            <v>6</v>
          </cell>
          <cell r="I276">
            <v>11</v>
          </cell>
          <cell r="J276">
            <v>17</v>
          </cell>
          <cell r="L276">
            <v>18</v>
          </cell>
        </row>
        <row r="277">
          <cell r="A277" t="str">
            <v>Programa multisede</v>
          </cell>
          <cell r="B277" t="str">
            <v>Psicología</v>
          </cell>
          <cell r="C277" t="str">
            <v>4</v>
          </cell>
          <cell r="D277">
            <v>4</v>
          </cell>
          <cell r="E277">
            <v>16</v>
          </cell>
          <cell r="F277">
            <v>20</v>
          </cell>
          <cell r="H277">
            <v>0</v>
          </cell>
          <cell r="I277">
            <v>0</v>
          </cell>
          <cell r="J277">
            <v>0</v>
          </cell>
          <cell r="L277">
            <v>20</v>
          </cell>
        </row>
        <row r="278">
          <cell r="A278" t="str">
            <v>Programa multisede</v>
          </cell>
          <cell r="B278" t="str">
            <v>Ciencias Médicas</v>
          </cell>
          <cell r="C278" t="str">
            <v>5</v>
          </cell>
          <cell r="D278">
            <v>0</v>
          </cell>
          <cell r="E278">
            <v>1</v>
          </cell>
          <cell r="F278">
            <v>1</v>
          </cell>
          <cell r="H278">
            <v>13</v>
          </cell>
          <cell r="I278">
            <v>6</v>
          </cell>
          <cell r="J278">
            <v>19</v>
          </cell>
          <cell r="L278">
            <v>20</v>
          </cell>
        </row>
        <row r="279">
          <cell r="A279" t="str">
            <v>Programa multisede</v>
          </cell>
          <cell r="B279" t="str">
            <v>Ciencias de la Salud</v>
          </cell>
          <cell r="C279" t="str">
            <v>5</v>
          </cell>
          <cell r="D279">
            <v>1</v>
          </cell>
          <cell r="E279">
            <v>0</v>
          </cell>
          <cell r="F279">
            <v>1</v>
          </cell>
          <cell r="H279">
            <v>2</v>
          </cell>
          <cell r="I279">
            <v>6</v>
          </cell>
          <cell r="J279">
            <v>8</v>
          </cell>
          <cell r="L279">
            <v>9</v>
          </cell>
        </row>
        <row r="280">
          <cell r="A280" t="str">
            <v>Programa multisede</v>
          </cell>
          <cell r="B280" t="str">
            <v>Ciencias Biológicas</v>
          </cell>
          <cell r="C280" t="str">
            <v>5</v>
          </cell>
          <cell r="D280">
            <v>67</v>
          </cell>
          <cell r="E280">
            <v>99</v>
          </cell>
          <cell r="F280">
            <v>166</v>
          </cell>
          <cell r="H280">
            <v>0</v>
          </cell>
          <cell r="I280">
            <v>0</v>
          </cell>
          <cell r="J280">
            <v>0</v>
          </cell>
          <cell r="L280">
            <v>166</v>
          </cell>
        </row>
        <row r="281">
          <cell r="A281" t="str">
            <v>Programa multisede</v>
          </cell>
          <cell r="B281" t="str">
            <v>Ciencias Químicas</v>
          </cell>
          <cell r="C281" t="str">
            <v>5</v>
          </cell>
          <cell r="D281">
            <v>12</v>
          </cell>
          <cell r="E281">
            <v>18</v>
          </cell>
          <cell r="F281">
            <v>30</v>
          </cell>
          <cell r="H281">
            <v>10</v>
          </cell>
          <cell r="I281">
            <v>21</v>
          </cell>
          <cell r="J281">
            <v>31</v>
          </cell>
          <cell r="L281">
            <v>61</v>
          </cell>
        </row>
        <row r="282">
          <cell r="A282" t="str">
            <v>Programa multisede</v>
          </cell>
          <cell r="B282" t="str">
            <v>Producción y Salud Animal</v>
          </cell>
          <cell r="C282" t="str">
            <v>5</v>
          </cell>
          <cell r="D282">
            <v>23</v>
          </cell>
          <cell r="E282">
            <v>12</v>
          </cell>
          <cell r="F282">
            <v>35</v>
          </cell>
          <cell r="H282">
            <v>11</v>
          </cell>
          <cell r="I282">
            <v>3</v>
          </cell>
          <cell r="J282">
            <v>14</v>
          </cell>
          <cell r="L282">
            <v>49</v>
          </cell>
        </row>
        <row r="283">
          <cell r="A283" t="str">
            <v>Programa multisede</v>
          </cell>
          <cell r="B283" t="str">
            <v>Astronomía</v>
          </cell>
          <cell r="C283" t="str">
            <v>5</v>
          </cell>
          <cell r="D283">
            <v>5</v>
          </cell>
          <cell r="E283">
            <v>1</v>
          </cell>
          <cell r="F283">
            <v>6</v>
          </cell>
          <cell r="H283">
            <v>1</v>
          </cell>
          <cell r="I283">
            <v>3</v>
          </cell>
          <cell r="J283">
            <v>4</v>
          </cell>
          <cell r="L283">
            <v>10</v>
          </cell>
        </row>
        <row r="284">
          <cell r="A284" t="str">
            <v>Programa multisede</v>
          </cell>
          <cell r="B284" t="str">
            <v>Bioquímica</v>
          </cell>
          <cell r="C284" t="str">
            <v>5</v>
          </cell>
          <cell r="D284">
            <v>15</v>
          </cell>
          <cell r="E284">
            <v>6</v>
          </cell>
          <cell r="F284">
            <v>21</v>
          </cell>
          <cell r="H284">
            <v>44</v>
          </cell>
          <cell r="I284">
            <v>41</v>
          </cell>
          <cell r="J284">
            <v>85</v>
          </cell>
          <cell r="L284">
            <v>106</v>
          </cell>
        </row>
        <row r="285">
          <cell r="A285" t="str">
            <v>Programa multisede</v>
          </cell>
          <cell r="B285" t="str">
            <v>Ciencias de la Tierra</v>
          </cell>
          <cell r="C285" t="str">
            <v>5</v>
          </cell>
          <cell r="D285">
            <v>16</v>
          </cell>
          <cell r="E285">
            <v>2</v>
          </cell>
          <cell r="F285">
            <v>18</v>
          </cell>
          <cell r="H285">
            <v>8</v>
          </cell>
          <cell r="I285">
            <v>2</v>
          </cell>
          <cell r="J285">
            <v>10</v>
          </cell>
          <cell r="L285">
            <v>28</v>
          </cell>
        </row>
        <row r="286">
          <cell r="A286" t="str">
            <v>Programa multisede</v>
          </cell>
          <cell r="B286" t="str">
            <v>Neurobiología</v>
          </cell>
          <cell r="C286" t="str">
            <v>5</v>
          </cell>
          <cell r="D286">
            <v>0</v>
          </cell>
          <cell r="E286">
            <v>0</v>
          </cell>
          <cell r="F286">
            <v>0</v>
          </cell>
          <cell r="H286">
            <v>19</v>
          </cell>
          <cell r="I286">
            <v>22</v>
          </cell>
          <cell r="J286">
            <v>41</v>
          </cell>
          <cell r="L286">
            <v>41</v>
          </cell>
        </row>
        <row r="287">
          <cell r="A287" t="str">
            <v>Programa multisede</v>
          </cell>
          <cell r="B287" t="str">
            <v>Ciencias del Mar y Limnología</v>
          </cell>
          <cell r="C287" t="str">
            <v>5</v>
          </cell>
          <cell r="D287">
            <v>1</v>
          </cell>
          <cell r="E287">
            <v>1</v>
          </cell>
          <cell r="F287">
            <v>2</v>
          </cell>
          <cell r="H287">
            <v>1</v>
          </cell>
          <cell r="I287">
            <v>0</v>
          </cell>
          <cell r="J287">
            <v>1</v>
          </cell>
          <cell r="L287">
            <v>3</v>
          </cell>
        </row>
        <row r="288">
          <cell r="A288" t="str">
            <v>Programa multisede</v>
          </cell>
          <cell r="B288" t="str">
            <v>Ingeniería de la Computación</v>
          </cell>
          <cell r="C288" t="str">
            <v>5</v>
          </cell>
          <cell r="D288">
            <v>8</v>
          </cell>
          <cell r="E288">
            <v>4</v>
          </cell>
          <cell r="F288">
            <v>12</v>
          </cell>
          <cell r="H288">
            <v>0</v>
          </cell>
          <cell r="I288">
            <v>0</v>
          </cell>
          <cell r="J288">
            <v>0</v>
          </cell>
          <cell r="L288">
            <v>12</v>
          </cell>
        </row>
        <row r="289">
          <cell r="A289" t="str">
            <v>Programa multisede</v>
          </cell>
          <cell r="B289" t="str">
            <v>Ciencias Biomédicas</v>
          </cell>
          <cell r="C289" t="str">
            <v>5</v>
          </cell>
          <cell r="D289">
            <v>60</v>
          </cell>
          <cell r="E289">
            <v>36</v>
          </cell>
          <cell r="F289">
            <v>96</v>
          </cell>
          <cell r="H289">
            <v>106</v>
          </cell>
          <cell r="I289">
            <v>140</v>
          </cell>
          <cell r="J289">
            <v>246</v>
          </cell>
          <cell r="L289">
            <v>342</v>
          </cell>
        </row>
        <row r="290">
          <cell r="A290" t="str">
            <v>Programa multisede</v>
          </cell>
          <cell r="B290" t="str">
            <v>Física</v>
          </cell>
          <cell r="C290" t="str">
            <v>5</v>
          </cell>
          <cell r="D290">
            <v>14</v>
          </cell>
          <cell r="E290">
            <v>9</v>
          </cell>
          <cell r="F290">
            <v>23</v>
          </cell>
          <cell r="H290">
            <v>10</v>
          </cell>
          <cell r="I290">
            <v>2</v>
          </cell>
          <cell r="J290">
            <v>12</v>
          </cell>
          <cell r="L290">
            <v>35</v>
          </cell>
        </row>
        <row r="291">
          <cell r="A291" t="str">
            <v>Programa multisede</v>
          </cell>
          <cell r="B291" t="str">
            <v>Administración</v>
          </cell>
          <cell r="C291" t="str">
            <v>5</v>
          </cell>
          <cell r="D291">
            <v>4</v>
          </cell>
          <cell r="E291">
            <v>2</v>
          </cell>
          <cell r="F291">
            <v>6</v>
          </cell>
          <cell r="H291">
            <v>0</v>
          </cell>
          <cell r="I291">
            <v>0</v>
          </cell>
          <cell r="J291">
            <v>0</v>
          </cell>
          <cell r="L291">
            <v>6</v>
          </cell>
        </row>
        <row r="292">
          <cell r="A292" t="str">
            <v>Programa multisede</v>
          </cell>
          <cell r="B292" t="str">
            <v>Filosofía de la Ciencia</v>
          </cell>
          <cell r="C292" t="str">
            <v>5</v>
          </cell>
          <cell r="D292">
            <v>0</v>
          </cell>
          <cell r="E292">
            <v>0</v>
          </cell>
          <cell r="F292">
            <v>0</v>
          </cell>
          <cell r="H292">
            <v>5</v>
          </cell>
          <cell r="I292">
            <v>4</v>
          </cell>
          <cell r="J292">
            <v>9</v>
          </cell>
          <cell r="L292">
            <v>9</v>
          </cell>
        </row>
        <row r="293">
          <cell r="A293" t="str">
            <v>Programa multisede</v>
          </cell>
          <cell r="B293" t="str">
            <v>Estudios Mesomericanos</v>
          </cell>
          <cell r="C293" t="str">
            <v>5</v>
          </cell>
          <cell r="D293">
            <v>0</v>
          </cell>
          <cell r="E293">
            <v>0</v>
          </cell>
          <cell r="F293">
            <v>0</v>
          </cell>
          <cell r="H293">
            <v>5</v>
          </cell>
          <cell r="I293">
            <v>4</v>
          </cell>
          <cell r="J293">
            <v>9</v>
          </cell>
          <cell r="L293">
            <v>9</v>
          </cell>
        </row>
        <row r="294">
          <cell r="A294" t="str">
            <v>Programa multisede</v>
          </cell>
          <cell r="B294" t="str">
            <v>Psicología</v>
          </cell>
          <cell r="C294" t="str">
            <v>5</v>
          </cell>
          <cell r="D294">
            <v>2</v>
          </cell>
          <cell r="E294">
            <v>2</v>
          </cell>
          <cell r="F294">
            <v>4</v>
          </cell>
          <cell r="H294">
            <v>0</v>
          </cell>
          <cell r="I294">
            <v>0</v>
          </cell>
          <cell r="J294">
            <v>0</v>
          </cell>
          <cell r="L294">
            <v>4</v>
          </cell>
        </row>
        <row r="295">
          <cell r="D295">
            <v>794</v>
          </cell>
          <cell r="E295">
            <v>694</v>
          </cell>
          <cell r="F295">
            <v>1488</v>
          </cell>
          <cell r="H295">
            <v>512</v>
          </cell>
          <cell r="I295">
            <v>578</v>
          </cell>
          <cell r="J295">
            <v>1090</v>
          </cell>
          <cell r="L295">
            <v>2578</v>
          </cell>
        </row>
        <row r="297">
          <cell r="A297" t="str">
            <v>Unidad Académica de los Ciclos Profesional y de Po</v>
          </cell>
          <cell r="B297" t="str">
            <v>Estadística Aplicada</v>
          </cell>
          <cell r="C297" t="str">
            <v>3</v>
          </cell>
          <cell r="D297">
            <v>0</v>
          </cell>
          <cell r="E297">
            <v>0</v>
          </cell>
          <cell r="F297">
            <v>0</v>
          </cell>
          <cell r="H297">
            <v>17</v>
          </cell>
          <cell r="I297">
            <v>11</v>
          </cell>
          <cell r="J297">
            <v>28</v>
          </cell>
          <cell r="L297">
            <v>28</v>
          </cell>
        </row>
        <row r="298">
          <cell r="A298" t="str">
            <v>Unidad Académica de los Ciclos Profesional y de Po</v>
          </cell>
          <cell r="B298" t="str">
            <v>Heliodiseño</v>
          </cell>
          <cell r="C298" t="str">
            <v>3</v>
          </cell>
          <cell r="D298">
            <v>2</v>
          </cell>
          <cell r="E298">
            <v>0</v>
          </cell>
          <cell r="F298">
            <v>2</v>
          </cell>
          <cell r="H298">
            <v>3</v>
          </cell>
          <cell r="I298">
            <v>4</v>
          </cell>
          <cell r="J298">
            <v>7</v>
          </cell>
          <cell r="L298">
            <v>9</v>
          </cell>
        </row>
        <row r="299">
          <cell r="L299">
            <v>37</v>
          </cell>
        </row>
        <row r="300">
          <cell r="A300" t="str">
            <v>Unidad Académica de los Ciclos Profesional y de Po</v>
          </cell>
          <cell r="B300" t="str">
            <v>Ciencias de la Computación</v>
          </cell>
          <cell r="C300" t="str">
            <v>4</v>
          </cell>
          <cell r="D300">
            <v>0</v>
          </cell>
          <cell r="E300">
            <v>0</v>
          </cell>
          <cell r="F300">
            <v>0</v>
          </cell>
          <cell r="H300">
            <v>12</v>
          </cell>
          <cell r="I300">
            <v>5</v>
          </cell>
          <cell r="J300">
            <v>17</v>
          </cell>
          <cell r="L300">
            <v>17</v>
          </cell>
        </row>
        <row r="301">
          <cell r="A301" t="str">
            <v>Unidad Académica de los Ciclos Profesional y de Po</v>
          </cell>
          <cell r="B301" t="str">
            <v>Ciencias de la Tierra</v>
          </cell>
          <cell r="C301" t="str">
            <v>4</v>
          </cell>
          <cell r="D301">
            <v>0</v>
          </cell>
          <cell r="E301">
            <v>0</v>
          </cell>
          <cell r="F301">
            <v>0</v>
          </cell>
          <cell r="H301">
            <v>4</v>
          </cell>
          <cell r="I301">
            <v>1</v>
          </cell>
          <cell r="J301">
            <v>5</v>
          </cell>
          <cell r="L301">
            <v>5</v>
          </cell>
        </row>
        <row r="302">
          <cell r="A302" t="str">
            <v>Unidad Académica de los Ciclos Profesional y de Po</v>
          </cell>
          <cell r="B302" t="str">
            <v>Ciencias del Mar</v>
          </cell>
          <cell r="C302" t="str">
            <v>4</v>
          </cell>
          <cell r="D302">
            <v>0</v>
          </cell>
          <cell r="E302">
            <v>0</v>
          </cell>
          <cell r="F302">
            <v>0</v>
          </cell>
          <cell r="H302">
            <v>1</v>
          </cell>
          <cell r="I302">
            <v>0</v>
          </cell>
          <cell r="J302">
            <v>1</v>
          </cell>
          <cell r="L302">
            <v>1</v>
          </cell>
        </row>
        <row r="303">
          <cell r="A303" t="str">
            <v>Unidad Académica de los Ciclos Profesional y de Po</v>
          </cell>
          <cell r="B303" t="str">
            <v>Energía Solar</v>
          </cell>
          <cell r="C303" t="str">
            <v>4</v>
          </cell>
          <cell r="D303">
            <v>1</v>
          </cell>
          <cell r="E303">
            <v>1</v>
          </cell>
          <cell r="F303">
            <v>2</v>
          </cell>
          <cell r="H303">
            <v>8</v>
          </cell>
          <cell r="I303">
            <v>2</v>
          </cell>
          <cell r="J303">
            <v>10</v>
          </cell>
          <cell r="L303">
            <v>12</v>
          </cell>
        </row>
        <row r="304">
          <cell r="A304" t="str">
            <v>Unidad Académica de los Ciclos Profesional y de Po</v>
          </cell>
          <cell r="B304" t="str">
            <v>Estadística e Investigación de Operaciones</v>
          </cell>
          <cell r="C304" t="str">
            <v>4</v>
          </cell>
          <cell r="D304">
            <v>0</v>
          </cell>
          <cell r="E304">
            <v>0</v>
          </cell>
          <cell r="F304">
            <v>0</v>
          </cell>
          <cell r="H304">
            <v>2</v>
          </cell>
          <cell r="I304">
            <v>1</v>
          </cell>
          <cell r="J304">
            <v>3</v>
          </cell>
          <cell r="L304">
            <v>3</v>
          </cell>
        </row>
        <row r="305">
          <cell r="A305" t="str">
            <v>Unidad Académica de los Ciclos Profesional y de Po</v>
          </cell>
          <cell r="B305" t="str">
            <v>Lingüística Aplicada</v>
          </cell>
          <cell r="C305" t="str">
            <v>4</v>
          </cell>
          <cell r="D305">
            <v>0</v>
          </cell>
          <cell r="E305">
            <v>0</v>
          </cell>
          <cell r="F305">
            <v>0</v>
          </cell>
          <cell r="H305">
            <v>14</v>
          </cell>
          <cell r="I305">
            <v>24</v>
          </cell>
          <cell r="J305">
            <v>38</v>
          </cell>
          <cell r="L305">
            <v>38</v>
          </cell>
        </row>
        <row r="306">
          <cell r="L306">
            <v>76</v>
          </cell>
        </row>
        <row r="307">
          <cell r="A307" t="str">
            <v>Unidad Académica de los Ciclos Profesional y de Po</v>
          </cell>
          <cell r="B307" t="str">
            <v>Biotecnología</v>
          </cell>
          <cell r="C307" t="str">
            <v>5</v>
          </cell>
          <cell r="D307">
            <v>0</v>
          </cell>
          <cell r="E307">
            <v>0</v>
          </cell>
          <cell r="F307">
            <v>0</v>
          </cell>
          <cell r="H307">
            <v>4</v>
          </cell>
          <cell r="I307">
            <v>5</v>
          </cell>
          <cell r="J307">
            <v>9</v>
          </cell>
          <cell r="L307">
            <v>9</v>
          </cell>
        </row>
        <row r="308">
          <cell r="A308" t="str">
            <v>Unidad Académica de los Ciclos Profesional y de Po</v>
          </cell>
          <cell r="B308" t="str">
            <v>Ciencias de la Tierra</v>
          </cell>
          <cell r="C308" t="str">
            <v>5</v>
          </cell>
          <cell r="D308">
            <v>0</v>
          </cell>
          <cell r="E308">
            <v>0</v>
          </cell>
          <cell r="F308">
            <v>0</v>
          </cell>
          <cell r="H308">
            <v>44</v>
          </cell>
          <cell r="I308">
            <v>14</v>
          </cell>
          <cell r="J308">
            <v>58</v>
          </cell>
          <cell r="L308">
            <v>58</v>
          </cell>
        </row>
        <row r="309">
          <cell r="A309" t="str">
            <v>Unidad Académica de los Ciclos Profesional y de Po</v>
          </cell>
          <cell r="B309" t="str">
            <v>Ciencias del Mar</v>
          </cell>
          <cell r="C309" t="str">
            <v>5</v>
          </cell>
          <cell r="D309">
            <v>0</v>
          </cell>
          <cell r="E309">
            <v>0</v>
          </cell>
          <cell r="F309">
            <v>0</v>
          </cell>
          <cell r="H309">
            <v>0</v>
          </cell>
          <cell r="I309">
            <v>1</v>
          </cell>
          <cell r="J309">
            <v>1</v>
          </cell>
          <cell r="L309">
            <v>1</v>
          </cell>
        </row>
        <row r="310">
          <cell r="A310" t="str">
            <v>Unidad Académica de los Ciclos Profesional y de Po</v>
          </cell>
          <cell r="B310" t="str">
            <v>Ciencias Fisiológicas</v>
          </cell>
          <cell r="C310" t="str">
            <v>5</v>
          </cell>
          <cell r="D310">
            <v>0</v>
          </cell>
          <cell r="E310">
            <v>0</v>
          </cell>
          <cell r="F310">
            <v>0</v>
          </cell>
          <cell r="H310">
            <v>6</v>
          </cell>
          <cell r="I310">
            <v>6</v>
          </cell>
          <cell r="J310">
            <v>12</v>
          </cell>
          <cell r="L310">
            <v>12</v>
          </cell>
        </row>
        <row r="311">
          <cell r="A311" t="str">
            <v>Unidad Académica de los Ciclos Profesional y de Po</v>
          </cell>
          <cell r="B311" t="str">
            <v>Ecología</v>
          </cell>
          <cell r="C311" t="str">
            <v>5</v>
          </cell>
          <cell r="D311">
            <v>0</v>
          </cell>
          <cell r="E311">
            <v>0</v>
          </cell>
          <cell r="F311">
            <v>0</v>
          </cell>
          <cell r="H311">
            <v>17</v>
          </cell>
          <cell r="I311">
            <v>6</v>
          </cell>
          <cell r="J311">
            <v>23</v>
          </cell>
          <cell r="L311">
            <v>23</v>
          </cell>
        </row>
        <row r="312">
          <cell r="A312" t="str">
            <v>Unidad Académica de los Ciclos Profesional y de Po</v>
          </cell>
          <cell r="B312" t="str">
            <v>Investigación Biomédica Básica</v>
          </cell>
          <cell r="C312" t="str">
            <v>5</v>
          </cell>
          <cell r="D312">
            <v>0</v>
          </cell>
          <cell r="E312">
            <v>0</v>
          </cell>
          <cell r="F312">
            <v>0</v>
          </cell>
          <cell r="H312">
            <v>2</v>
          </cell>
          <cell r="I312">
            <v>0</v>
          </cell>
          <cell r="J312">
            <v>2</v>
          </cell>
          <cell r="L312">
            <v>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</sheetNames>
    <sheetDataSet>
      <sheetData sheetId="0">
        <row r="26">
          <cell r="E26" t="str">
            <v>Posgrado</v>
          </cell>
          <cell r="F26">
            <v>30089</v>
          </cell>
        </row>
        <row r="27">
          <cell r="E27" t="str">
            <v>Licenciatura</v>
          </cell>
          <cell r="F27">
            <v>213004</v>
          </cell>
        </row>
        <row r="28">
          <cell r="E28" t="str">
            <v>Bachillerato</v>
          </cell>
          <cell r="F28">
            <v>112588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b x caas"/>
    </sheetNames>
    <sheetDataSet>
      <sheetData sheetId="0">
        <row r="14">
          <cell r="C14" t="str">
            <v>Ciencias Físico Matemáticas e Ingenierías</v>
          </cell>
          <cell r="D14">
            <v>46172</v>
          </cell>
        </row>
        <row r="15">
          <cell r="C15" t="str">
            <v>Ciencias Biológicas, Químicas y de la Salud</v>
          </cell>
          <cell r="D15">
            <v>62237</v>
          </cell>
          <cell r="G15" t="str">
            <v>Ciencias físico matemáticas e ingenierías</v>
          </cell>
          <cell r="I15">
            <v>1706</v>
          </cell>
          <cell r="J15">
            <v>1089</v>
          </cell>
        </row>
        <row r="16">
          <cell r="C16" t="str">
            <v>Ciencias Sociales</v>
          </cell>
          <cell r="D16">
            <v>82866</v>
          </cell>
          <cell r="G16" t="str">
            <v>Ciencias biológicas, químicas y de la salud</v>
          </cell>
          <cell r="I16">
            <v>2555</v>
          </cell>
          <cell r="J16">
            <v>2404</v>
          </cell>
        </row>
        <row r="17">
          <cell r="C17" t="str">
            <v>Humanidades y Artes</v>
          </cell>
          <cell r="D17">
            <v>21729</v>
          </cell>
          <cell r="G17" t="str">
            <v>Ciencias sociales</v>
          </cell>
          <cell r="I17">
            <v>4171</v>
          </cell>
          <cell r="J17">
            <v>841</v>
          </cell>
        </row>
        <row r="18">
          <cell r="G18" t="str">
            <v>Humanidades y artes</v>
          </cell>
          <cell r="I18">
            <v>1248</v>
          </cell>
          <cell r="J18">
            <v>979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mer ingreso por sexo"/>
    </sheetNames>
    <sheetDataSet>
      <sheetData sheetId="0">
        <row r="7">
          <cell r="A7" t="str">
            <v>Total</v>
          </cell>
          <cell r="C7">
            <v>48.737628163337874</v>
          </cell>
          <cell r="E7">
            <v>51.262371836662126</v>
          </cell>
        </row>
        <row r="9">
          <cell r="A9" t="str">
            <v>Ciencias físico matemáticas e ingenierías</v>
          </cell>
          <cell r="C9">
            <v>66.816753926701566</v>
          </cell>
          <cell r="E9">
            <v>33.183246073298427</v>
          </cell>
        </row>
        <row r="10">
          <cell r="A10" t="str">
            <v>Ciencias biológicas, químicas y de la salud</v>
          </cell>
          <cell r="C10">
            <v>34.28548695098663</v>
          </cell>
          <cell r="E10">
            <v>65.714513049013362</v>
          </cell>
        </row>
        <row r="11">
          <cell r="A11" t="str">
            <v>Ciencias sociales</v>
          </cell>
          <cell r="C11">
            <v>48.09999226066094</v>
          </cell>
          <cell r="E11">
            <v>51.90000773933906</v>
          </cell>
        </row>
        <row r="12">
          <cell r="A12" t="str">
            <v>Humanidades y artes</v>
          </cell>
          <cell r="C12">
            <v>38.533695383855836</v>
          </cell>
          <cell r="E12">
            <v>61.466304616144164</v>
          </cell>
        </row>
        <row r="14">
          <cell r="A14" t="str">
            <v>Ciencias físico matemáticas e ingenierías</v>
          </cell>
          <cell r="C14">
            <v>74.17153996101365</v>
          </cell>
          <cell r="E14">
            <v>25.828460038986357</v>
          </cell>
        </row>
        <row r="15">
          <cell r="A15" t="str">
            <v>Ciencias biológicas, químicas y de la salud</v>
          </cell>
          <cell r="C15">
            <v>46.716316858496953</v>
          </cell>
          <cell r="E15">
            <v>53.283683141503047</v>
          </cell>
        </row>
        <row r="16">
          <cell r="A16" t="str">
            <v>Ciencias sociales</v>
          </cell>
          <cell r="C16">
            <v>51.565167899829255</v>
          </cell>
          <cell r="E16">
            <v>48.434832100170745</v>
          </cell>
        </row>
        <row r="17">
          <cell r="A17" t="str">
            <v>Humanidades y artes</v>
          </cell>
          <cell r="C17">
            <v>53.019145802650961</v>
          </cell>
          <cell r="E17">
            <v>46.980854197349039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 posgrado"/>
    </sheetNames>
    <sheetDataSet>
      <sheetData sheetId="0">
        <row r="19">
          <cell r="B19" t="str">
            <v>Especialización</v>
          </cell>
          <cell r="C19">
            <v>15096</v>
          </cell>
        </row>
        <row r="20">
          <cell r="B20" t="str">
            <v>Maestría</v>
          </cell>
          <cell r="C20">
            <v>9680</v>
          </cell>
        </row>
        <row r="21">
          <cell r="B21" t="str">
            <v>Doctorado</v>
          </cell>
          <cell r="C21">
            <v>5313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5 carreras"/>
    </sheetNames>
    <sheetDataSet>
      <sheetData sheetId="0">
        <row r="9">
          <cell r="C9" t="str">
            <v>Ingeniería Civil</v>
          </cell>
          <cell r="D9">
            <v>4583</v>
          </cell>
        </row>
        <row r="10">
          <cell r="C10" t="str">
            <v>Pedagogía</v>
          </cell>
          <cell r="D10">
            <v>5198</v>
          </cell>
        </row>
        <row r="11">
          <cell r="C11" t="str">
            <v>Enfermería</v>
          </cell>
          <cell r="D11">
            <v>5715</v>
          </cell>
        </row>
        <row r="12">
          <cell r="C12" t="str">
            <v>Biología</v>
          </cell>
          <cell r="D12">
            <v>5885</v>
          </cell>
        </row>
        <row r="13">
          <cell r="C13" t="str">
            <v>Medicina Veterinaria y Zootecnia</v>
          </cell>
          <cell r="D13">
            <v>6079</v>
          </cell>
        </row>
        <row r="14">
          <cell r="C14" t="str">
            <v>Relaciones Internacionales</v>
          </cell>
          <cell r="D14">
            <v>6517</v>
          </cell>
        </row>
        <row r="15">
          <cell r="C15" t="str">
            <v>Cirujano Dentista/Odontología</v>
          </cell>
          <cell r="D15">
            <v>6784</v>
          </cell>
        </row>
        <row r="16">
          <cell r="C16" t="str">
            <v>Ciencias de la Comunicaciòn y Periodismo</v>
          </cell>
          <cell r="D16">
            <v>8031</v>
          </cell>
        </row>
        <row r="17">
          <cell r="C17" t="str">
            <v>Economía</v>
          </cell>
          <cell r="D17">
            <v>8852</v>
          </cell>
        </row>
        <row r="18">
          <cell r="C18" t="str">
            <v>Administración</v>
          </cell>
          <cell r="D18">
            <v>8901</v>
          </cell>
        </row>
        <row r="19">
          <cell r="C19" t="str">
            <v>Arquitectura</v>
          </cell>
          <cell r="D19">
            <v>9638</v>
          </cell>
        </row>
        <row r="20">
          <cell r="C20" t="str">
            <v>Contaduría</v>
          </cell>
          <cell r="D20">
            <v>10145</v>
          </cell>
        </row>
        <row r="21">
          <cell r="C21" t="str">
            <v>Médico Cirujano</v>
          </cell>
          <cell r="D21">
            <v>11142</v>
          </cell>
        </row>
        <row r="22">
          <cell r="C22" t="str">
            <v>Psicología</v>
          </cell>
          <cell r="D22">
            <v>12727</v>
          </cell>
        </row>
        <row r="23">
          <cell r="C23" t="str">
            <v>Derecho</v>
          </cell>
          <cell r="D23">
            <v>25817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chillerato"/>
    </sheetNames>
    <sheetDataSet>
      <sheetData sheetId="0">
        <row r="30">
          <cell r="A30" t="str">
            <v>Plantel 9 Pedro de Alba</v>
          </cell>
          <cell r="B30">
            <v>5929</v>
          </cell>
        </row>
        <row r="31">
          <cell r="A31" t="str">
            <v>Plantel 8 Miguel E. Schulz</v>
          </cell>
          <cell r="B31">
            <v>5738</v>
          </cell>
        </row>
        <row r="32">
          <cell r="A32" t="str">
            <v>Plantel 7 Ezequiel A. Chávez</v>
          </cell>
          <cell r="B32">
            <v>6141</v>
          </cell>
        </row>
        <row r="33">
          <cell r="A33" t="str">
            <v>Plantel 6 Antonio Caso</v>
          </cell>
          <cell r="B33">
            <v>5220</v>
          </cell>
        </row>
        <row r="34">
          <cell r="A34" t="str">
            <v>Plantel 5 José Vasconcelos</v>
          </cell>
          <cell r="B34">
            <v>8997</v>
          </cell>
        </row>
        <row r="35">
          <cell r="A35" t="str">
            <v>Plantel 4 Vidal Castañeda y Nájera</v>
          </cell>
          <cell r="B35">
            <v>5351</v>
          </cell>
        </row>
        <row r="36">
          <cell r="A36" t="str">
            <v>Plantel 3 Justo Sierra</v>
          </cell>
          <cell r="B36">
            <v>4729</v>
          </cell>
        </row>
        <row r="37">
          <cell r="A37" t="str">
            <v>Plantel 2 Erasmo Castellanos Quinto</v>
          </cell>
          <cell r="B37">
            <v>5041</v>
          </cell>
        </row>
        <row r="38">
          <cell r="A38" t="str">
            <v>Plantel 1 Gabino Barreda</v>
          </cell>
          <cell r="B38">
            <v>4468</v>
          </cell>
        </row>
        <row r="44">
          <cell r="A44" t="str">
            <v>Plantel Vallejo</v>
          </cell>
          <cell r="B44">
            <v>11584</v>
          </cell>
        </row>
        <row r="45">
          <cell r="A45" t="str">
            <v>Plantel Sur</v>
          </cell>
          <cell r="B45">
            <v>11716</v>
          </cell>
        </row>
        <row r="46">
          <cell r="A46" t="str">
            <v>Plantel Oriente</v>
          </cell>
          <cell r="B46">
            <v>12216</v>
          </cell>
        </row>
        <row r="47">
          <cell r="A47" t="str">
            <v>Plantel Naucalpan</v>
          </cell>
          <cell r="B47">
            <v>11283</v>
          </cell>
        </row>
        <row r="48">
          <cell r="A48" t="str">
            <v>Plantel Azcapotzalco</v>
          </cell>
          <cell r="B48">
            <v>11842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1"/>
  <sheetViews>
    <sheetView tabSelected="1" zoomScaleNormal="100" workbookViewId="0">
      <selection sqref="A1:H1"/>
    </sheetView>
  </sheetViews>
  <sheetFormatPr baseColWidth="10" defaultColWidth="10.85546875" defaultRowHeight="12.75" x14ac:dyDescent="0.2"/>
  <cols>
    <col min="1" max="1" width="63" style="20" customWidth="1"/>
    <col min="2" max="8" width="15.28515625" style="21" customWidth="1"/>
    <col min="9" max="16384" width="10.85546875" style="20"/>
  </cols>
  <sheetData>
    <row r="1" spans="1:10" ht="15" customHeight="1" x14ac:dyDescent="0.2">
      <c r="A1" s="41" t="s">
        <v>62</v>
      </c>
      <c r="B1" s="41"/>
      <c r="C1" s="41"/>
      <c r="D1" s="41"/>
      <c r="E1" s="41"/>
      <c r="F1" s="41"/>
      <c r="G1" s="41"/>
      <c r="H1" s="41"/>
    </row>
    <row r="2" spans="1:10" ht="15" customHeight="1" x14ac:dyDescent="0.2">
      <c r="A2" s="41" t="s">
        <v>61</v>
      </c>
      <c r="B2" s="41"/>
      <c r="C2" s="41"/>
      <c r="D2" s="41"/>
      <c r="E2" s="41"/>
      <c r="F2" s="41"/>
      <c r="G2" s="41"/>
      <c r="H2" s="41"/>
    </row>
    <row r="3" spans="1:10" ht="15" customHeight="1" x14ac:dyDescent="0.2">
      <c r="A3" s="38" t="s">
        <v>64</v>
      </c>
      <c r="B3" s="38"/>
      <c r="C3" s="38"/>
      <c r="D3" s="38"/>
      <c r="E3" s="38"/>
      <c r="F3" s="38"/>
      <c r="G3" s="38"/>
      <c r="H3" s="38"/>
    </row>
    <row r="4" spans="1:10" s="34" customFormat="1" ht="15.95" customHeight="1" x14ac:dyDescent="0.2">
      <c r="B4" s="36"/>
      <c r="C4" s="36"/>
      <c r="D4" s="36"/>
      <c r="E4" s="36"/>
      <c r="F4" s="36"/>
      <c r="G4" s="36"/>
      <c r="H4" s="36"/>
    </row>
    <row r="5" spans="1:10" s="34" customFormat="1" ht="15.95" customHeight="1" x14ac:dyDescent="0.2">
      <c r="A5" s="39" t="s">
        <v>60</v>
      </c>
      <c r="B5" s="42" t="s">
        <v>59</v>
      </c>
      <c r="C5" s="42"/>
      <c r="D5" s="42"/>
      <c r="E5" s="42" t="s">
        <v>8</v>
      </c>
      <c r="F5" s="42"/>
      <c r="G5" s="42"/>
      <c r="H5" s="10" t="s">
        <v>5</v>
      </c>
    </row>
    <row r="6" spans="1:10" s="34" customFormat="1" ht="15.95" customHeight="1" x14ac:dyDescent="0.2">
      <c r="A6" s="39"/>
      <c r="B6" s="11" t="s">
        <v>4</v>
      </c>
      <c r="C6" s="10" t="s">
        <v>3</v>
      </c>
      <c r="D6" s="10" t="s">
        <v>7</v>
      </c>
      <c r="E6" s="10" t="s">
        <v>4</v>
      </c>
      <c r="F6" s="10" t="s">
        <v>3</v>
      </c>
      <c r="G6" s="10" t="s">
        <v>2</v>
      </c>
      <c r="H6" s="10" t="s">
        <v>1</v>
      </c>
    </row>
    <row r="7" spans="1:10" s="34" customFormat="1" ht="9" customHeight="1" x14ac:dyDescent="0.2">
      <c r="B7" s="35"/>
      <c r="C7" s="35"/>
      <c r="D7" s="35"/>
      <c r="E7" s="35"/>
      <c r="F7" s="35"/>
      <c r="G7" s="35"/>
      <c r="H7" s="35"/>
    </row>
    <row r="8" spans="1:10" s="33" customFormat="1" ht="15" customHeight="1" x14ac:dyDescent="0.2">
      <c r="A8" s="25" t="s">
        <v>58</v>
      </c>
      <c r="B8" s="24">
        <f>+B9+B38+B61+B72+B75+B89+B109+B115+B118+B121</f>
        <v>2421</v>
      </c>
      <c r="C8" s="24">
        <f t="shared" ref="C8:G8" si="0">+C9+C38+C61+C72+C75+C89+C109+C115+C118+C121</f>
        <v>2789</v>
      </c>
      <c r="D8" s="24">
        <f t="shared" si="0"/>
        <v>5210</v>
      </c>
      <c r="E8" s="24">
        <f t="shared" si="0"/>
        <v>4780</v>
      </c>
      <c r="F8" s="24">
        <f t="shared" si="0"/>
        <v>6684</v>
      </c>
      <c r="G8" s="24">
        <f t="shared" si="0"/>
        <v>11464</v>
      </c>
      <c r="H8" s="24">
        <f>+H9+H38+H61+H72+H75+H89+H109+H115+H118+H121</f>
        <v>16674</v>
      </c>
      <c r="J8" s="37"/>
    </row>
    <row r="9" spans="1:10" ht="15" customHeight="1" x14ac:dyDescent="0.2">
      <c r="A9" s="28" t="s">
        <v>57</v>
      </c>
      <c r="B9" s="27">
        <f t="shared" ref="B9:H9" si="1">+B10+B12+B17+B21+B23+B25+B31+B33+B35</f>
        <v>1721</v>
      </c>
      <c r="C9" s="27">
        <f t="shared" si="1"/>
        <v>1725</v>
      </c>
      <c r="D9" s="27">
        <f t="shared" si="1"/>
        <v>3446</v>
      </c>
      <c r="E9" s="27">
        <f t="shared" si="1"/>
        <v>2771</v>
      </c>
      <c r="F9" s="27">
        <f t="shared" si="1"/>
        <v>3420</v>
      </c>
      <c r="G9" s="27">
        <f t="shared" si="1"/>
        <v>6191</v>
      </c>
      <c r="H9" s="27">
        <f t="shared" si="1"/>
        <v>9637</v>
      </c>
    </row>
    <row r="10" spans="1:10" ht="15" customHeight="1" x14ac:dyDescent="0.2">
      <c r="A10" s="15" t="s">
        <v>10</v>
      </c>
      <c r="B10" s="14">
        <f>B11</f>
        <v>5</v>
      </c>
      <c r="C10" s="14">
        <f>C11</f>
        <v>54</v>
      </c>
      <c r="D10" s="14">
        <f>D11</f>
        <v>59</v>
      </c>
      <c r="E10" s="14">
        <f>E11</f>
        <v>46</v>
      </c>
      <c r="F10" s="14">
        <f>F11</f>
        <v>234</v>
      </c>
      <c r="G10" s="14">
        <f t="shared" ref="G10:G41" si="2">SUM(E10:F10)</f>
        <v>280</v>
      </c>
      <c r="H10" s="14">
        <f t="shared" ref="H10:H42" si="3">SUM(D10,G10)</f>
        <v>339</v>
      </c>
    </row>
    <row r="11" spans="1:10" ht="15" customHeight="1" x14ac:dyDescent="0.2">
      <c r="A11" s="13" t="s">
        <v>22</v>
      </c>
      <c r="B11" s="12">
        <v>5</v>
      </c>
      <c r="C11" s="12">
        <v>54</v>
      </c>
      <c r="D11" s="12">
        <v>59</v>
      </c>
      <c r="E11" s="12">
        <v>46</v>
      </c>
      <c r="F11" s="12">
        <v>234</v>
      </c>
      <c r="G11" s="12">
        <v>280</v>
      </c>
      <c r="H11" s="12">
        <f t="shared" si="3"/>
        <v>339</v>
      </c>
    </row>
    <row r="12" spans="1:10" ht="15" customHeight="1" x14ac:dyDescent="0.2">
      <c r="A12" s="15" t="s">
        <v>40</v>
      </c>
      <c r="B12" s="14">
        <f>SUM(B13:B16)</f>
        <v>262</v>
      </c>
      <c r="C12" s="14">
        <f>SUM(C13:C16)</f>
        <v>248</v>
      </c>
      <c r="D12" s="14">
        <f>SUM(D13:D16)</f>
        <v>510</v>
      </c>
      <c r="E12" s="14">
        <f>SUM(E13:E16)</f>
        <v>584</v>
      </c>
      <c r="F12" s="14">
        <f>SUM(F13:F16)</f>
        <v>547</v>
      </c>
      <c r="G12" s="14">
        <f t="shared" si="2"/>
        <v>1131</v>
      </c>
      <c r="H12" s="14">
        <f t="shared" si="3"/>
        <v>1641</v>
      </c>
    </row>
    <row r="13" spans="1:10" ht="15" customHeight="1" x14ac:dyDescent="0.2">
      <c r="A13" s="13" t="s">
        <v>39</v>
      </c>
      <c r="B13" s="12">
        <v>77</v>
      </c>
      <c r="C13" s="12">
        <v>74</v>
      </c>
      <c r="D13" s="12">
        <v>151</v>
      </c>
      <c r="E13" s="12">
        <v>143</v>
      </c>
      <c r="F13" s="12">
        <v>156</v>
      </c>
      <c r="G13" s="12">
        <v>299</v>
      </c>
      <c r="H13" s="12">
        <f t="shared" si="3"/>
        <v>450</v>
      </c>
    </row>
    <row r="14" spans="1:10" ht="15" customHeight="1" x14ac:dyDescent="0.2">
      <c r="A14" s="13" t="s">
        <v>36</v>
      </c>
      <c r="B14" s="12">
        <v>81</v>
      </c>
      <c r="C14" s="12">
        <v>48</v>
      </c>
      <c r="D14" s="12">
        <v>129</v>
      </c>
      <c r="E14" s="12">
        <v>218</v>
      </c>
      <c r="F14" s="12">
        <v>121</v>
      </c>
      <c r="G14" s="12">
        <v>339</v>
      </c>
      <c r="H14" s="12">
        <f t="shared" si="3"/>
        <v>468</v>
      </c>
    </row>
    <row r="15" spans="1:10" ht="15" customHeight="1" x14ac:dyDescent="0.2">
      <c r="A15" s="13" t="s">
        <v>29</v>
      </c>
      <c r="B15" s="12">
        <v>75</v>
      </c>
      <c r="C15" s="12">
        <v>89</v>
      </c>
      <c r="D15" s="12">
        <v>164</v>
      </c>
      <c r="E15" s="12">
        <v>162</v>
      </c>
      <c r="F15" s="12">
        <v>174</v>
      </c>
      <c r="G15" s="12">
        <v>336</v>
      </c>
      <c r="H15" s="12">
        <f t="shared" si="3"/>
        <v>500</v>
      </c>
    </row>
    <row r="16" spans="1:10" ht="15" customHeight="1" x14ac:dyDescent="0.2">
      <c r="A16" s="13" t="s">
        <v>9</v>
      </c>
      <c r="B16" s="12">
        <v>29</v>
      </c>
      <c r="C16" s="12">
        <v>37</v>
      </c>
      <c r="D16" s="12">
        <v>66</v>
      </c>
      <c r="E16" s="12">
        <v>61</v>
      </c>
      <c r="F16" s="12">
        <v>96</v>
      </c>
      <c r="G16" s="12">
        <v>157</v>
      </c>
      <c r="H16" s="12">
        <f t="shared" si="3"/>
        <v>223</v>
      </c>
    </row>
    <row r="17" spans="1:8" ht="15" customHeight="1" x14ac:dyDescent="0.2">
      <c r="A17" s="15" t="s">
        <v>20</v>
      </c>
      <c r="B17" s="14">
        <f>SUM(B18:B20)</f>
        <v>359</v>
      </c>
      <c r="C17" s="14">
        <f>SUM(C18:C20)</f>
        <v>208</v>
      </c>
      <c r="D17" s="14">
        <f>SUM(D18:D20)</f>
        <v>567</v>
      </c>
      <c r="E17" s="14">
        <f>SUM(E18:E20)</f>
        <v>567</v>
      </c>
      <c r="F17" s="14">
        <f>SUM(F18:F20)</f>
        <v>335</v>
      </c>
      <c r="G17" s="14">
        <f t="shared" si="2"/>
        <v>902</v>
      </c>
      <c r="H17" s="14">
        <f t="shared" si="3"/>
        <v>1469</v>
      </c>
    </row>
    <row r="18" spans="1:8" ht="15" customHeight="1" x14ac:dyDescent="0.2">
      <c r="A18" s="13" t="s">
        <v>28</v>
      </c>
      <c r="B18" s="12">
        <v>136</v>
      </c>
      <c r="C18" s="12">
        <v>96</v>
      </c>
      <c r="D18" s="12">
        <v>232</v>
      </c>
      <c r="E18" s="12">
        <v>242</v>
      </c>
      <c r="F18" s="12">
        <v>163</v>
      </c>
      <c r="G18" s="12">
        <v>405</v>
      </c>
      <c r="H18" s="12">
        <f t="shared" si="3"/>
        <v>637</v>
      </c>
    </row>
    <row r="19" spans="1:8" s="29" customFormat="1" ht="15" customHeight="1" x14ac:dyDescent="0.2">
      <c r="A19" s="13" t="s">
        <v>27</v>
      </c>
      <c r="B19" s="12">
        <v>127</v>
      </c>
      <c r="C19" s="12">
        <v>99</v>
      </c>
      <c r="D19" s="12">
        <v>226</v>
      </c>
      <c r="E19" s="12">
        <v>153</v>
      </c>
      <c r="F19" s="12">
        <v>142</v>
      </c>
      <c r="G19" s="12">
        <v>295</v>
      </c>
      <c r="H19" s="12">
        <f t="shared" si="3"/>
        <v>521</v>
      </c>
    </row>
    <row r="20" spans="1:8" ht="15" customHeight="1" x14ac:dyDescent="0.2">
      <c r="A20" s="13" t="s">
        <v>49</v>
      </c>
      <c r="B20" s="12">
        <v>96</v>
      </c>
      <c r="C20" s="12">
        <v>13</v>
      </c>
      <c r="D20" s="12">
        <v>109</v>
      </c>
      <c r="E20" s="12">
        <v>172</v>
      </c>
      <c r="F20" s="12">
        <v>30</v>
      </c>
      <c r="G20" s="12">
        <v>202</v>
      </c>
      <c r="H20" s="12">
        <f t="shared" si="3"/>
        <v>311</v>
      </c>
    </row>
    <row r="21" spans="1:8" ht="15.75" customHeight="1" x14ac:dyDescent="0.2">
      <c r="A21" s="15" t="s">
        <v>19</v>
      </c>
      <c r="B21" s="14">
        <f>B22</f>
        <v>521</v>
      </c>
      <c r="C21" s="14">
        <f>C22</f>
        <v>497</v>
      </c>
      <c r="D21" s="14">
        <f>D22</f>
        <v>1018</v>
      </c>
      <c r="E21" s="14">
        <f>E22</f>
        <v>510</v>
      </c>
      <c r="F21" s="14">
        <f>F22</f>
        <v>382</v>
      </c>
      <c r="G21" s="14">
        <f t="shared" si="2"/>
        <v>892</v>
      </c>
      <c r="H21" s="14">
        <f t="shared" si="3"/>
        <v>1910</v>
      </c>
    </row>
    <row r="22" spans="1:8" ht="15" customHeight="1" x14ac:dyDescent="0.2">
      <c r="A22" s="13" t="s">
        <v>32</v>
      </c>
      <c r="B22" s="12">
        <v>521</v>
      </c>
      <c r="C22" s="12">
        <v>497</v>
      </c>
      <c r="D22" s="12">
        <v>1018</v>
      </c>
      <c r="E22" s="12">
        <v>510</v>
      </c>
      <c r="F22" s="12">
        <v>382</v>
      </c>
      <c r="G22" s="12">
        <v>892</v>
      </c>
      <c r="H22" s="12">
        <f t="shared" si="3"/>
        <v>1910</v>
      </c>
    </row>
    <row r="23" spans="1:8" ht="15" customHeight="1" x14ac:dyDescent="0.2">
      <c r="A23" s="15" t="s">
        <v>18</v>
      </c>
      <c r="B23" s="14">
        <f>B24</f>
        <v>151</v>
      </c>
      <c r="C23" s="14">
        <f>C24</f>
        <v>54</v>
      </c>
      <c r="D23" s="14">
        <f>D24</f>
        <v>205</v>
      </c>
      <c r="E23" s="14">
        <f>E24</f>
        <v>295</v>
      </c>
      <c r="F23" s="14">
        <f>F24</f>
        <v>106</v>
      </c>
      <c r="G23" s="14">
        <f t="shared" si="2"/>
        <v>401</v>
      </c>
      <c r="H23" s="14">
        <f t="shared" si="3"/>
        <v>606</v>
      </c>
    </row>
    <row r="24" spans="1:8" ht="15" customHeight="1" x14ac:dyDescent="0.2">
      <c r="A24" s="13" t="s">
        <v>31</v>
      </c>
      <c r="B24" s="12">
        <v>151</v>
      </c>
      <c r="C24" s="12">
        <v>54</v>
      </c>
      <c r="D24" s="12">
        <v>205</v>
      </c>
      <c r="E24" s="12">
        <v>295</v>
      </c>
      <c r="F24" s="12">
        <v>106</v>
      </c>
      <c r="G24" s="12">
        <v>401</v>
      </c>
      <c r="H24" s="12">
        <f t="shared" si="3"/>
        <v>606</v>
      </c>
    </row>
    <row r="25" spans="1:8" ht="15" customHeight="1" x14ac:dyDescent="0.2">
      <c r="A25" s="15" t="s">
        <v>15</v>
      </c>
      <c r="B25" s="14">
        <f>SUM(B26:B30)</f>
        <v>43</v>
      </c>
      <c r="C25" s="14">
        <f t="shared" ref="C25:E25" si="4">SUM(C26:C30)</f>
        <v>67</v>
      </c>
      <c r="D25" s="14">
        <f t="shared" si="4"/>
        <v>110</v>
      </c>
      <c r="E25" s="14">
        <f t="shared" si="4"/>
        <v>44</v>
      </c>
      <c r="F25" s="14">
        <f t="shared" ref="F25" si="5">SUM(F26:F30)</f>
        <v>89</v>
      </c>
      <c r="G25" s="14">
        <f t="shared" ref="G25" si="6">SUM(G26:G30)</f>
        <v>133</v>
      </c>
      <c r="H25" s="14">
        <f t="shared" si="3"/>
        <v>243</v>
      </c>
    </row>
    <row r="26" spans="1:8" ht="15" customHeight="1" x14ac:dyDescent="0.2">
      <c r="A26" s="13" t="s">
        <v>46</v>
      </c>
      <c r="B26" s="12">
        <v>1</v>
      </c>
      <c r="C26" s="12">
        <v>1</v>
      </c>
      <c r="D26" s="12">
        <v>2</v>
      </c>
      <c r="E26" s="12">
        <v>1</v>
      </c>
      <c r="F26" s="12">
        <v>4</v>
      </c>
      <c r="G26" s="12">
        <v>5</v>
      </c>
      <c r="H26" s="12">
        <f t="shared" si="3"/>
        <v>7</v>
      </c>
    </row>
    <row r="27" spans="1:8" ht="15" customHeight="1" x14ac:dyDescent="0.2">
      <c r="A27" s="13" t="s">
        <v>45</v>
      </c>
      <c r="B27" s="12">
        <v>28</v>
      </c>
      <c r="C27" s="12">
        <v>51</v>
      </c>
      <c r="D27" s="12">
        <v>79</v>
      </c>
      <c r="E27" s="12">
        <v>22</v>
      </c>
      <c r="F27" s="12">
        <v>56</v>
      </c>
      <c r="G27" s="12">
        <v>78</v>
      </c>
      <c r="H27" s="12">
        <f t="shared" si="3"/>
        <v>157</v>
      </c>
    </row>
    <row r="28" spans="1:8" ht="15" customHeight="1" x14ac:dyDescent="0.2">
      <c r="A28" s="13" t="s">
        <v>44</v>
      </c>
      <c r="B28" s="12">
        <v>0</v>
      </c>
      <c r="C28" s="12">
        <v>0</v>
      </c>
      <c r="D28" s="12">
        <v>0</v>
      </c>
      <c r="E28" s="12">
        <v>2</v>
      </c>
      <c r="F28" s="12">
        <v>2</v>
      </c>
      <c r="G28" s="12">
        <v>4</v>
      </c>
      <c r="H28" s="12">
        <f t="shared" si="3"/>
        <v>4</v>
      </c>
    </row>
    <row r="29" spans="1:8" ht="15" customHeight="1" x14ac:dyDescent="0.2">
      <c r="A29" s="13" t="s">
        <v>43</v>
      </c>
      <c r="B29" s="12">
        <v>13</v>
      </c>
      <c r="C29" s="12">
        <v>14</v>
      </c>
      <c r="D29" s="12">
        <v>27</v>
      </c>
      <c r="E29" s="12">
        <v>18</v>
      </c>
      <c r="F29" s="12">
        <v>24</v>
      </c>
      <c r="G29" s="12">
        <v>42</v>
      </c>
      <c r="H29" s="12">
        <f t="shared" si="3"/>
        <v>69</v>
      </c>
    </row>
    <row r="30" spans="1:8" ht="15" customHeight="1" x14ac:dyDescent="0.2">
      <c r="A30" s="13" t="s">
        <v>42</v>
      </c>
      <c r="B30" s="12">
        <v>1</v>
      </c>
      <c r="C30" s="12">
        <v>1</v>
      </c>
      <c r="D30" s="12">
        <v>2</v>
      </c>
      <c r="E30" s="12">
        <v>1</v>
      </c>
      <c r="F30" s="12">
        <v>3</v>
      </c>
      <c r="G30" s="12">
        <v>4</v>
      </c>
      <c r="H30" s="12">
        <f t="shared" si="3"/>
        <v>6</v>
      </c>
    </row>
    <row r="31" spans="1:8" ht="15" customHeight="1" x14ac:dyDescent="0.2">
      <c r="A31" s="15" t="s">
        <v>13</v>
      </c>
      <c r="B31" s="14">
        <f>B32</f>
        <v>61</v>
      </c>
      <c r="C31" s="14">
        <f>C32</f>
        <v>63</v>
      </c>
      <c r="D31" s="14">
        <f>D32</f>
        <v>124</v>
      </c>
      <c r="E31" s="14">
        <f>E32</f>
        <v>129</v>
      </c>
      <c r="F31" s="14">
        <f>F32</f>
        <v>154</v>
      </c>
      <c r="G31" s="14">
        <f t="shared" si="2"/>
        <v>283</v>
      </c>
      <c r="H31" s="14">
        <f t="shared" si="3"/>
        <v>407</v>
      </c>
    </row>
    <row r="32" spans="1:8" ht="15" customHeight="1" x14ac:dyDescent="0.2">
      <c r="A32" s="13" t="s">
        <v>26</v>
      </c>
      <c r="B32" s="12">
        <v>61</v>
      </c>
      <c r="C32" s="12">
        <v>63</v>
      </c>
      <c r="D32" s="12">
        <v>124</v>
      </c>
      <c r="E32" s="12">
        <v>129</v>
      </c>
      <c r="F32" s="12">
        <v>154</v>
      </c>
      <c r="G32" s="12">
        <v>283</v>
      </c>
      <c r="H32" s="12">
        <f t="shared" si="3"/>
        <v>407</v>
      </c>
    </row>
    <row r="33" spans="1:8" ht="15" customHeight="1" x14ac:dyDescent="0.2">
      <c r="A33" s="15" t="s">
        <v>12</v>
      </c>
      <c r="B33" s="14">
        <f>B34</f>
        <v>227</v>
      </c>
      <c r="C33" s="14">
        <f>C34</f>
        <v>293</v>
      </c>
      <c r="D33" s="14">
        <f>D34</f>
        <v>520</v>
      </c>
      <c r="E33" s="14">
        <f>E34</f>
        <v>418</v>
      </c>
      <c r="F33" s="14">
        <f>F34</f>
        <v>970</v>
      </c>
      <c r="G33" s="14">
        <f t="shared" si="2"/>
        <v>1388</v>
      </c>
      <c r="H33" s="14">
        <f t="shared" si="3"/>
        <v>1908</v>
      </c>
    </row>
    <row r="34" spans="1:8" ht="15" customHeight="1" x14ac:dyDescent="0.2">
      <c r="A34" s="13" t="s">
        <v>25</v>
      </c>
      <c r="B34" s="12">
        <v>227</v>
      </c>
      <c r="C34" s="12">
        <v>293</v>
      </c>
      <c r="D34" s="12">
        <v>520</v>
      </c>
      <c r="E34" s="12">
        <v>418</v>
      </c>
      <c r="F34" s="12">
        <v>970</v>
      </c>
      <c r="G34" s="12">
        <v>1388</v>
      </c>
      <c r="H34" s="12">
        <f t="shared" si="3"/>
        <v>1908</v>
      </c>
    </row>
    <row r="35" spans="1:8" ht="15" customHeight="1" x14ac:dyDescent="0.2">
      <c r="A35" s="15" t="s">
        <v>17</v>
      </c>
      <c r="B35" s="14">
        <f>+B36+B37</f>
        <v>92</v>
      </c>
      <c r="C35" s="14">
        <f>+C36+C37</f>
        <v>241</v>
      </c>
      <c r="D35" s="14">
        <f>+D36+D37</f>
        <v>333</v>
      </c>
      <c r="E35" s="14">
        <f>+E36+E37</f>
        <v>178</v>
      </c>
      <c r="F35" s="14">
        <f>+F36+F37</f>
        <v>603</v>
      </c>
      <c r="G35" s="14">
        <f t="shared" si="2"/>
        <v>781</v>
      </c>
      <c r="H35" s="14">
        <f t="shared" si="3"/>
        <v>1114</v>
      </c>
    </row>
    <row r="36" spans="1:8" ht="15" customHeight="1" x14ac:dyDescent="0.2">
      <c r="A36" s="13" t="s">
        <v>38</v>
      </c>
      <c r="B36" s="12">
        <v>25</v>
      </c>
      <c r="C36" s="12">
        <v>52</v>
      </c>
      <c r="D36" s="12">
        <v>77</v>
      </c>
      <c r="E36" s="12">
        <v>54</v>
      </c>
      <c r="F36" s="12">
        <v>91</v>
      </c>
      <c r="G36" s="12">
        <v>145</v>
      </c>
      <c r="H36" s="12">
        <f t="shared" si="3"/>
        <v>222</v>
      </c>
    </row>
    <row r="37" spans="1:8" ht="15" customHeight="1" x14ac:dyDescent="0.2">
      <c r="A37" s="13" t="s">
        <v>30</v>
      </c>
      <c r="B37" s="12">
        <v>67</v>
      </c>
      <c r="C37" s="12">
        <v>189</v>
      </c>
      <c r="D37" s="12">
        <v>256</v>
      </c>
      <c r="E37" s="12">
        <v>124</v>
      </c>
      <c r="F37" s="12">
        <v>512</v>
      </c>
      <c r="G37" s="12">
        <v>636</v>
      </c>
      <c r="H37" s="12">
        <f t="shared" si="3"/>
        <v>892</v>
      </c>
    </row>
    <row r="38" spans="1:8" ht="15" customHeight="1" x14ac:dyDescent="0.2">
      <c r="A38" s="28" t="s">
        <v>56</v>
      </c>
      <c r="B38" s="27">
        <f>+B39+B41+B46+B50+B52+B54+B56+B58</f>
        <v>359</v>
      </c>
      <c r="C38" s="27">
        <f>+C39+C41+C46+C50+C52+C54+C56+C58</f>
        <v>570</v>
      </c>
      <c r="D38" s="27">
        <f>+D39+D41+D46+D50+D52+D54+D56+D58</f>
        <v>929</v>
      </c>
      <c r="E38" s="27">
        <f>+E39+E41+E46+E50+E52+E54+E56+E58</f>
        <v>1261</v>
      </c>
      <c r="F38" s="27">
        <f>+F39+F41+F46+F50+F52+F54+F56+F58</f>
        <v>1951</v>
      </c>
      <c r="G38" s="27">
        <f t="shared" si="2"/>
        <v>3212</v>
      </c>
      <c r="H38" s="27">
        <f t="shared" si="3"/>
        <v>4141</v>
      </c>
    </row>
    <row r="39" spans="1:8" ht="15" customHeight="1" x14ac:dyDescent="0.2">
      <c r="A39" s="15" t="s">
        <v>10</v>
      </c>
      <c r="B39" s="14">
        <f>B40</f>
        <v>12</v>
      </c>
      <c r="C39" s="14">
        <f>C40</f>
        <v>61</v>
      </c>
      <c r="D39" s="14">
        <f>D40</f>
        <v>73</v>
      </c>
      <c r="E39" s="14">
        <f>E40</f>
        <v>30</v>
      </c>
      <c r="F39" s="14">
        <f>F40</f>
        <v>167</v>
      </c>
      <c r="G39" s="14">
        <f t="shared" si="2"/>
        <v>197</v>
      </c>
      <c r="H39" s="14">
        <f t="shared" si="3"/>
        <v>270</v>
      </c>
    </row>
    <row r="40" spans="1:8" ht="15" customHeight="1" x14ac:dyDescent="0.2">
      <c r="A40" s="13" t="s">
        <v>22</v>
      </c>
      <c r="B40" s="12">
        <v>12</v>
      </c>
      <c r="C40" s="12">
        <v>61</v>
      </c>
      <c r="D40" s="12">
        <v>73</v>
      </c>
      <c r="E40" s="12">
        <v>30</v>
      </c>
      <c r="F40" s="12">
        <v>167</v>
      </c>
      <c r="G40" s="12">
        <v>197</v>
      </c>
      <c r="H40" s="12">
        <f t="shared" si="3"/>
        <v>270</v>
      </c>
    </row>
    <row r="41" spans="1:8" ht="15" customHeight="1" x14ac:dyDescent="0.2">
      <c r="A41" s="15" t="s">
        <v>40</v>
      </c>
      <c r="B41" s="14">
        <f>+B42+B43+B44+B45</f>
        <v>102</v>
      </c>
      <c r="C41" s="14">
        <f>+C42+C43+C44+C45</f>
        <v>110</v>
      </c>
      <c r="D41" s="14">
        <f>+D42+D43+D44+D45</f>
        <v>212</v>
      </c>
      <c r="E41" s="14">
        <f>+E42+E43+E44+E45</f>
        <v>190</v>
      </c>
      <c r="F41" s="14">
        <f>+F42+F43+F44+F45</f>
        <v>204</v>
      </c>
      <c r="G41" s="14">
        <f t="shared" si="2"/>
        <v>394</v>
      </c>
      <c r="H41" s="14">
        <f t="shared" si="3"/>
        <v>606</v>
      </c>
    </row>
    <row r="42" spans="1:8" ht="15" customHeight="1" x14ac:dyDescent="0.2">
      <c r="A42" s="13" t="s">
        <v>39</v>
      </c>
      <c r="B42" s="12">
        <v>26</v>
      </c>
      <c r="C42" s="12">
        <v>35</v>
      </c>
      <c r="D42" s="12">
        <v>61</v>
      </c>
      <c r="E42" s="12">
        <v>62</v>
      </c>
      <c r="F42" s="12">
        <v>75</v>
      </c>
      <c r="G42" s="12">
        <v>137</v>
      </c>
      <c r="H42" s="12">
        <f t="shared" si="3"/>
        <v>198</v>
      </c>
    </row>
    <row r="43" spans="1:8" ht="15" customHeight="1" x14ac:dyDescent="0.2">
      <c r="A43" s="13" t="s">
        <v>36</v>
      </c>
      <c r="B43" s="12">
        <v>35</v>
      </c>
      <c r="C43" s="12">
        <v>25</v>
      </c>
      <c r="D43" s="12">
        <v>60</v>
      </c>
      <c r="E43" s="12">
        <v>51</v>
      </c>
      <c r="F43" s="12">
        <v>50</v>
      </c>
      <c r="G43" s="12">
        <v>101</v>
      </c>
      <c r="H43" s="12">
        <f t="shared" ref="H43:H75" si="7">SUM(D43,G43)</f>
        <v>161</v>
      </c>
    </row>
    <row r="44" spans="1:8" ht="15" customHeight="1" x14ac:dyDescent="0.2">
      <c r="A44" s="13" t="s">
        <v>29</v>
      </c>
      <c r="B44" s="12">
        <v>19</v>
      </c>
      <c r="C44" s="12">
        <v>22</v>
      </c>
      <c r="D44" s="12">
        <v>41</v>
      </c>
      <c r="E44" s="12">
        <v>44</v>
      </c>
      <c r="F44" s="12">
        <v>42</v>
      </c>
      <c r="G44" s="12">
        <v>86</v>
      </c>
      <c r="H44" s="12">
        <f t="shared" si="7"/>
        <v>127</v>
      </c>
    </row>
    <row r="45" spans="1:8" ht="15" customHeight="1" x14ac:dyDescent="0.2">
      <c r="A45" s="13" t="s">
        <v>9</v>
      </c>
      <c r="B45" s="12">
        <v>22</v>
      </c>
      <c r="C45" s="12">
        <v>28</v>
      </c>
      <c r="D45" s="12">
        <v>50</v>
      </c>
      <c r="E45" s="12">
        <v>33</v>
      </c>
      <c r="F45" s="12">
        <v>37</v>
      </c>
      <c r="G45" s="12">
        <v>70</v>
      </c>
      <c r="H45" s="12">
        <f t="shared" si="7"/>
        <v>120</v>
      </c>
    </row>
    <row r="46" spans="1:8" ht="15" customHeight="1" x14ac:dyDescent="0.2">
      <c r="A46" s="15" t="s">
        <v>20</v>
      </c>
      <c r="B46" s="14">
        <f>+B47+B48+B49</f>
        <v>71</v>
      </c>
      <c r="C46" s="14">
        <f>+C47+C48+C49</f>
        <v>55</v>
      </c>
      <c r="D46" s="14">
        <f>+D47+D48+D49</f>
        <v>126</v>
      </c>
      <c r="E46" s="14">
        <f>+E47+E48+E49</f>
        <v>429</v>
      </c>
      <c r="F46" s="14">
        <f>+F47+F48+F49</f>
        <v>419</v>
      </c>
      <c r="G46" s="14">
        <f t="shared" ref="G46:G58" si="8">SUM(E46:F46)</f>
        <v>848</v>
      </c>
      <c r="H46" s="14">
        <f t="shared" si="7"/>
        <v>974</v>
      </c>
    </row>
    <row r="47" spans="1:8" ht="15.75" customHeight="1" x14ac:dyDescent="0.2">
      <c r="A47" s="13" t="s">
        <v>28</v>
      </c>
      <c r="B47" s="12">
        <v>25</v>
      </c>
      <c r="C47" s="12">
        <v>17</v>
      </c>
      <c r="D47" s="12">
        <v>42</v>
      </c>
      <c r="E47" s="12">
        <v>171</v>
      </c>
      <c r="F47" s="12">
        <v>160</v>
      </c>
      <c r="G47" s="12">
        <v>331</v>
      </c>
      <c r="H47" s="12">
        <f t="shared" si="7"/>
        <v>373</v>
      </c>
    </row>
    <row r="48" spans="1:8" s="29" customFormat="1" ht="15" customHeight="1" x14ac:dyDescent="0.2">
      <c r="A48" s="13" t="s">
        <v>27</v>
      </c>
      <c r="B48" s="12">
        <v>32</v>
      </c>
      <c r="C48" s="12">
        <v>36</v>
      </c>
      <c r="D48" s="12">
        <v>68</v>
      </c>
      <c r="E48" s="12">
        <v>179</v>
      </c>
      <c r="F48" s="12">
        <v>244</v>
      </c>
      <c r="G48" s="12">
        <v>423</v>
      </c>
      <c r="H48" s="12">
        <f t="shared" si="7"/>
        <v>491</v>
      </c>
    </row>
    <row r="49" spans="1:8" ht="15" customHeight="1" x14ac:dyDescent="0.2">
      <c r="A49" s="13" t="s">
        <v>49</v>
      </c>
      <c r="B49" s="12">
        <v>14</v>
      </c>
      <c r="C49" s="12">
        <v>2</v>
      </c>
      <c r="D49" s="12">
        <v>16</v>
      </c>
      <c r="E49" s="12">
        <v>79</v>
      </c>
      <c r="F49" s="12">
        <v>15</v>
      </c>
      <c r="G49" s="12">
        <v>94</v>
      </c>
      <c r="H49" s="12">
        <f t="shared" si="7"/>
        <v>110</v>
      </c>
    </row>
    <row r="50" spans="1:8" ht="15" customHeight="1" x14ac:dyDescent="0.2">
      <c r="A50" s="15" t="s">
        <v>19</v>
      </c>
      <c r="B50" s="14">
        <f>B51</f>
        <v>0</v>
      </c>
      <c r="C50" s="14">
        <f>C51</f>
        <v>0</v>
      </c>
      <c r="D50" s="14">
        <f>D51</f>
        <v>0</v>
      </c>
      <c r="E50" s="14">
        <f>E51</f>
        <v>224</v>
      </c>
      <c r="F50" s="14">
        <f>F51</f>
        <v>205</v>
      </c>
      <c r="G50" s="14">
        <f t="shared" si="8"/>
        <v>429</v>
      </c>
      <c r="H50" s="14">
        <f t="shared" si="7"/>
        <v>429</v>
      </c>
    </row>
    <row r="51" spans="1:8" ht="15" customHeight="1" x14ac:dyDescent="0.2">
      <c r="A51" s="13" t="s">
        <v>32</v>
      </c>
      <c r="B51" s="12">
        <v>0</v>
      </c>
      <c r="C51" s="12">
        <v>0</v>
      </c>
      <c r="D51" s="12">
        <v>0</v>
      </c>
      <c r="E51" s="12">
        <v>224</v>
      </c>
      <c r="F51" s="12">
        <v>205</v>
      </c>
      <c r="G51" s="12">
        <v>429</v>
      </c>
      <c r="H51" s="12">
        <f t="shared" si="7"/>
        <v>429</v>
      </c>
    </row>
    <row r="52" spans="1:8" ht="15" customHeight="1" x14ac:dyDescent="0.2">
      <c r="A52" s="15" t="s">
        <v>18</v>
      </c>
      <c r="B52" s="14">
        <f>B53</f>
        <v>37</v>
      </c>
      <c r="C52" s="14">
        <f>C53</f>
        <v>16</v>
      </c>
      <c r="D52" s="14">
        <f>D53</f>
        <v>53</v>
      </c>
      <c r="E52" s="14">
        <f>E53</f>
        <v>91</v>
      </c>
      <c r="F52" s="14">
        <f>F53</f>
        <v>41</v>
      </c>
      <c r="G52" s="14">
        <f t="shared" si="8"/>
        <v>132</v>
      </c>
      <c r="H52" s="14">
        <f t="shared" si="7"/>
        <v>185</v>
      </c>
    </row>
    <row r="53" spans="1:8" ht="15" customHeight="1" x14ac:dyDescent="0.2">
      <c r="A53" s="13" t="s">
        <v>31</v>
      </c>
      <c r="B53" s="12">
        <v>37</v>
      </c>
      <c r="C53" s="12">
        <v>16</v>
      </c>
      <c r="D53" s="12">
        <v>53</v>
      </c>
      <c r="E53" s="12">
        <v>91</v>
      </c>
      <c r="F53" s="12">
        <v>41</v>
      </c>
      <c r="G53" s="12">
        <v>132</v>
      </c>
      <c r="H53" s="12">
        <f t="shared" si="7"/>
        <v>185</v>
      </c>
    </row>
    <row r="54" spans="1:8" ht="15" customHeight="1" x14ac:dyDescent="0.2">
      <c r="A54" s="32" t="s">
        <v>13</v>
      </c>
      <c r="B54" s="31">
        <f>B55</f>
        <v>19</v>
      </c>
      <c r="C54" s="31">
        <f>C55</f>
        <v>37</v>
      </c>
      <c r="D54" s="31">
        <f>D55</f>
        <v>56</v>
      </c>
      <c r="E54" s="31">
        <f>E55</f>
        <v>16</v>
      </c>
      <c r="F54" s="31">
        <f>F55</f>
        <v>22</v>
      </c>
      <c r="G54" s="14">
        <f t="shared" si="8"/>
        <v>38</v>
      </c>
      <c r="H54" s="14">
        <f t="shared" si="7"/>
        <v>94</v>
      </c>
    </row>
    <row r="55" spans="1:8" ht="15" customHeight="1" x14ac:dyDescent="0.2">
      <c r="A55" s="30" t="s">
        <v>26</v>
      </c>
      <c r="B55" s="5">
        <v>19</v>
      </c>
      <c r="C55" s="5">
        <v>37</v>
      </c>
      <c r="D55" s="12">
        <v>56</v>
      </c>
      <c r="E55" s="12">
        <v>16</v>
      </c>
      <c r="F55" s="12">
        <v>22</v>
      </c>
      <c r="G55" s="12">
        <v>38</v>
      </c>
      <c r="H55" s="12">
        <f t="shared" si="7"/>
        <v>94</v>
      </c>
    </row>
    <row r="56" spans="1:8" ht="15" customHeight="1" x14ac:dyDescent="0.2">
      <c r="A56" s="15" t="s">
        <v>12</v>
      </c>
      <c r="B56" s="14">
        <f>B57</f>
        <v>102</v>
      </c>
      <c r="C56" s="14">
        <f>C57</f>
        <v>220</v>
      </c>
      <c r="D56" s="14">
        <f>D57</f>
        <v>322</v>
      </c>
      <c r="E56" s="14">
        <f>E57</f>
        <v>240</v>
      </c>
      <c r="F56" s="14">
        <f>F57</f>
        <v>669</v>
      </c>
      <c r="G56" s="14">
        <f t="shared" si="8"/>
        <v>909</v>
      </c>
      <c r="H56" s="14">
        <f t="shared" si="7"/>
        <v>1231</v>
      </c>
    </row>
    <row r="57" spans="1:8" ht="15" customHeight="1" x14ac:dyDescent="0.2">
      <c r="A57" s="13" t="s">
        <v>25</v>
      </c>
      <c r="B57" s="12">
        <v>102</v>
      </c>
      <c r="C57" s="12">
        <v>220</v>
      </c>
      <c r="D57" s="12">
        <v>322</v>
      </c>
      <c r="E57" s="12">
        <v>240</v>
      </c>
      <c r="F57" s="12">
        <v>669</v>
      </c>
      <c r="G57" s="12">
        <v>909</v>
      </c>
      <c r="H57" s="12">
        <f t="shared" si="7"/>
        <v>1231</v>
      </c>
    </row>
    <row r="58" spans="1:8" ht="15" customHeight="1" x14ac:dyDescent="0.2">
      <c r="A58" s="15" t="s">
        <v>17</v>
      </c>
      <c r="B58" s="14">
        <f>+B59+B60</f>
        <v>16</v>
      </c>
      <c r="C58" s="14">
        <f>+C59+C60</f>
        <v>71</v>
      </c>
      <c r="D58" s="14">
        <f>+D59+D60</f>
        <v>87</v>
      </c>
      <c r="E58" s="14">
        <f>+E59+E60</f>
        <v>41</v>
      </c>
      <c r="F58" s="14">
        <f>+F59+F60</f>
        <v>224</v>
      </c>
      <c r="G58" s="14">
        <f t="shared" si="8"/>
        <v>265</v>
      </c>
      <c r="H58" s="14">
        <f t="shared" si="7"/>
        <v>352</v>
      </c>
    </row>
    <row r="59" spans="1:8" ht="15" customHeight="1" x14ac:dyDescent="0.2">
      <c r="A59" s="13" t="s">
        <v>38</v>
      </c>
      <c r="B59" s="12">
        <v>4</v>
      </c>
      <c r="C59" s="12">
        <v>11</v>
      </c>
      <c r="D59" s="12">
        <v>15</v>
      </c>
      <c r="E59" s="12">
        <v>11</v>
      </c>
      <c r="F59" s="12">
        <v>14</v>
      </c>
      <c r="G59" s="12">
        <v>25</v>
      </c>
      <c r="H59" s="12">
        <f t="shared" si="7"/>
        <v>40</v>
      </c>
    </row>
    <row r="60" spans="1:8" ht="15" customHeight="1" x14ac:dyDescent="0.2">
      <c r="A60" s="13" t="s">
        <v>30</v>
      </c>
      <c r="B60" s="12">
        <v>12</v>
      </c>
      <c r="C60" s="12">
        <v>60</v>
      </c>
      <c r="D60" s="12">
        <v>72</v>
      </c>
      <c r="E60" s="12">
        <v>30</v>
      </c>
      <c r="F60" s="12">
        <v>210</v>
      </c>
      <c r="G60" s="12">
        <v>240</v>
      </c>
      <c r="H60" s="12">
        <f t="shared" si="7"/>
        <v>312</v>
      </c>
    </row>
    <row r="61" spans="1:8" ht="15" customHeight="1" x14ac:dyDescent="0.2">
      <c r="A61" s="28" t="s">
        <v>66</v>
      </c>
      <c r="B61" s="27">
        <v>0</v>
      </c>
      <c r="C61" s="27">
        <v>0</v>
      </c>
      <c r="D61" s="27">
        <v>0</v>
      </c>
      <c r="E61" s="27">
        <v>16</v>
      </c>
      <c r="F61" s="27">
        <v>29</v>
      </c>
      <c r="G61" s="27">
        <v>45</v>
      </c>
      <c r="H61" s="14">
        <f t="shared" si="7"/>
        <v>45</v>
      </c>
    </row>
    <row r="62" spans="1:8" ht="15" customHeight="1" x14ac:dyDescent="0.2">
      <c r="A62" s="19" t="s">
        <v>67</v>
      </c>
      <c r="B62" s="27">
        <v>0</v>
      </c>
      <c r="C62" s="27">
        <v>0</v>
      </c>
      <c r="D62" s="27">
        <v>0</v>
      </c>
      <c r="E62" s="27">
        <v>0</v>
      </c>
      <c r="F62" s="27">
        <v>7</v>
      </c>
      <c r="G62" s="27">
        <v>7</v>
      </c>
      <c r="H62" s="14">
        <f t="shared" si="7"/>
        <v>7</v>
      </c>
    </row>
    <row r="63" spans="1:8" ht="15" customHeight="1" x14ac:dyDescent="0.2">
      <c r="A63" s="13" t="s">
        <v>22</v>
      </c>
      <c r="B63" s="12">
        <v>0</v>
      </c>
      <c r="C63" s="12">
        <v>0</v>
      </c>
      <c r="D63" s="12">
        <v>0</v>
      </c>
      <c r="E63" s="12">
        <v>0</v>
      </c>
      <c r="F63" s="12">
        <v>7</v>
      </c>
      <c r="G63" s="12">
        <v>7</v>
      </c>
      <c r="H63" s="12">
        <f t="shared" si="7"/>
        <v>7</v>
      </c>
    </row>
    <row r="64" spans="1:8" ht="15" customHeight="1" x14ac:dyDescent="0.2">
      <c r="A64" s="19" t="s">
        <v>68</v>
      </c>
      <c r="B64" s="27">
        <v>0</v>
      </c>
      <c r="C64" s="27">
        <v>0</v>
      </c>
      <c r="D64" s="27">
        <v>0</v>
      </c>
      <c r="E64" s="27">
        <v>7</v>
      </c>
      <c r="F64" s="27">
        <v>10</v>
      </c>
      <c r="G64" s="27">
        <v>17</v>
      </c>
      <c r="H64" s="14">
        <f t="shared" si="7"/>
        <v>17</v>
      </c>
    </row>
    <row r="65" spans="1:8" ht="15" customHeight="1" x14ac:dyDescent="0.2">
      <c r="A65" s="13" t="s">
        <v>28</v>
      </c>
      <c r="B65" s="12">
        <v>0</v>
      </c>
      <c r="C65" s="12">
        <v>0</v>
      </c>
      <c r="D65" s="12">
        <v>0</v>
      </c>
      <c r="E65" s="12">
        <v>3</v>
      </c>
      <c r="F65" s="12">
        <v>4</v>
      </c>
      <c r="G65" s="12">
        <v>7</v>
      </c>
      <c r="H65" s="12">
        <f t="shared" si="7"/>
        <v>7</v>
      </c>
    </row>
    <row r="66" spans="1:8" ht="15" customHeight="1" x14ac:dyDescent="0.2">
      <c r="A66" s="13" t="s">
        <v>27</v>
      </c>
      <c r="B66" s="12">
        <v>0</v>
      </c>
      <c r="C66" s="12">
        <v>0</v>
      </c>
      <c r="D66" s="12">
        <v>0</v>
      </c>
      <c r="E66" s="12">
        <v>1</v>
      </c>
      <c r="F66" s="12">
        <v>6</v>
      </c>
      <c r="G66" s="12">
        <v>7</v>
      </c>
      <c r="H66" s="12">
        <f t="shared" si="7"/>
        <v>7</v>
      </c>
    </row>
    <row r="67" spans="1:8" ht="15" customHeight="1" x14ac:dyDescent="0.2">
      <c r="A67" s="13" t="s">
        <v>49</v>
      </c>
      <c r="B67" s="12">
        <v>0</v>
      </c>
      <c r="C67" s="12">
        <v>0</v>
      </c>
      <c r="D67" s="12">
        <v>0</v>
      </c>
      <c r="E67" s="12">
        <v>3</v>
      </c>
      <c r="F67" s="12">
        <v>0</v>
      </c>
      <c r="G67" s="12">
        <v>3</v>
      </c>
      <c r="H67" s="12">
        <f t="shared" si="7"/>
        <v>3</v>
      </c>
    </row>
    <row r="68" spans="1:8" ht="15" customHeight="1" x14ac:dyDescent="0.2">
      <c r="A68" s="19" t="s">
        <v>69</v>
      </c>
      <c r="B68" s="27">
        <v>0</v>
      </c>
      <c r="C68" s="27">
        <v>0</v>
      </c>
      <c r="D68" s="27">
        <v>0</v>
      </c>
      <c r="E68" s="27">
        <v>9</v>
      </c>
      <c r="F68" s="27">
        <v>5</v>
      </c>
      <c r="G68" s="27">
        <v>14</v>
      </c>
      <c r="H68" s="14">
        <f t="shared" si="7"/>
        <v>14</v>
      </c>
    </row>
    <row r="69" spans="1:8" ht="15" customHeight="1" x14ac:dyDescent="0.2">
      <c r="A69" s="13" t="s">
        <v>32</v>
      </c>
      <c r="B69" s="12">
        <v>0</v>
      </c>
      <c r="C69" s="12">
        <v>0</v>
      </c>
      <c r="D69" s="12">
        <v>0</v>
      </c>
      <c r="E69" s="12">
        <v>9</v>
      </c>
      <c r="F69" s="12">
        <v>5</v>
      </c>
      <c r="G69" s="12">
        <v>14</v>
      </c>
      <c r="H69" s="12">
        <f t="shared" si="7"/>
        <v>14</v>
      </c>
    </row>
    <row r="70" spans="1:8" ht="15" customHeight="1" x14ac:dyDescent="0.2">
      <c r="A70" s="19" t="s">
        <v>12</v>
      </c>
      <c r="B70" s="27">
        <v>0</v>
      </c>
      <c r="C70" s="27">
        <v>0</v>
      </c>
      <c r="D70" s="27">
        <v>0</v>
      </c>
      <c r="E70" s="27">
        <v>0</v>
      </c>
      <c r="F70" s="27">
        <v>7</v>
      </c>
      <c r="G70" s="27">
        <v>7</v>
      </c>
      <c r="H70" s="14">
        <f t="shared" si="7"/>
        <v>7</v>
      </c>
    </row>
    <row r="71" spans="1:8" ht="15" customHeight="1" x14ac:dyDescent="0.2">
      <c r="A71" s="13" t="s">
        <v>25</v>
      </c>
      <c r="B71" s="12">
        <v>0</v>
      </c>
      <c r="C71" s="12">
        <v>0</v>
      </c>
      <c r="D71" s="12">
        <v>0</v>
      </c>
      <c r="E71" s="12">
        <v>0</v>
      </c>
      <c r="F71" s="12">
        <v>7</v>
      </c>
      <c r="G71" s="12">
        <v>7</v>
      </c>
      <c r="H71" s="12">
        <f t="shared" si="7"/>
        <v>7</v>
      </c>
    </row>
    <row r="72" spans="1:8" ht="15" customHeight="1" x14ac:dyDescent="0.2">
      <c r="A72" s="28" t="s">
        <v>70</v>
      </c>
      <c r="B72" s="27">
        <v>19</v>
      </c>
      <c r="C72" s="27">
        <v>27</v>
      </c>
      <c r="D72" s="27">
        <v>46</v>
      </c>
      <c r="E72" s="27">
        <v>0</v>
      </c>
      <c r="F72" s="27">
        <v>0</v>
      </c>
      <c r="G72" s="27">
        <v>0</v>
      </c>
      <c r="H72" s="14">
        <f t="shared" si="7"/>
        <v>46</v>
      </c>
    </row>
    <row r="73" spans="1:8" ht="15" customHeight="1" x14ac:dyDescent="0.2">
      <c r="A73" s="19" t="s">
        <v>24</v>
      </c>
      <c r="B73" s="27">
        <v>19</v>
      </c>
      <c r="C73" s="27">
        <v>27</v>
      </c>
      <c r="D73" s="27">
        <v>46</v>
      </c>
      <c r="E73" s="27">
        <v>0</v>
      </c>
      <c r="F73" s="27">
        <v>0</v>
      </c>
      <c r="G73" s="27">
        <v>0</v>
      </c>
      <c r="H73" s="14">
        <f t="shared" si="7"/>
        <v>46</v>
      </c>
    </row>
    <row r="74" spans="1:8" ht="15" customHeight="1" x14ac:dyDescent="0.2">
      <c r="A74" s="13" t="s">
        <v>23</v>
      </c>
      <c r="B74" s="12">
        <v>19</v>
      </c>
      <c r="C74" s="12">
        <v>27</v>
      </c>
      <c r="D74" s="12">
        <v>46</v>
      </c>
      <c r="E74" s="12">
        <v>0</v>
      </c>
      <c r="F74" s="12">
        <v>0</v>
      </c>
      <c r="G74" s="12">
        <v>0</v>
      </c>
      <c r="H74" s="12">
        <f t="shared" si="7"/>
        <v>46</v>
      </c>
    </row>
    <row r="75" spans="1:8" ht="15" customHeight="1" x14ac:dyDescent="0.2">
      <c r="A75" s="28" t="s">
        <v>55</v>
      </c>
      <c r="B75" s="27">
        <f t="shared" ref="B75:G75" si="9">+B76+B78+B81+B83+B85+B87</f>
        <v>79</v>
      </c>
      <c r="C75" s="27">
        <f t="shared" si="9"/>
        <v>158</v>
      </c>
      <c r="D75" s="27">
        <f t="shared" si="9"/>
        <v>237</v>
      </c>
      <c r="E75" s="27">
        <f t="shared" si="9"/>
        <v>183</v>
      </c>
      <c r="F75" s="27">
        <f t="shared" si="9"/>
        <v>397</v>
      </c>
      <c r="G75" s="27">
        <f t="shared" si="9"/>
        <v>580</v>
      </c>
      <c r="H75" s="14">
        <f t="shared" si="7"/>
        <v>817</v>
      </c>
    </row>
    <row r="76" spans="1:8" ht="15" customHeight="1" x14ac:dyDescent="0.2">
      <c r="A76" s="15" t="s">
        <v>10</v>
      </c>
      <c r="B76" s="14">
        <f>B77</f>
        <v>8</v>
      </c>
      <c r="C76" s="14">
        <f>C77</f>
        <v>21</v>
      </c>
      <c r="D76" s="14">
        <f>D77</f>
        <v>29</v>
      </c>
      <c r="E76" s="14">
        <f>E77</f>
        <v>3</v>
      </c>
      <c r="F76" s="14">
        <f>F77</f>
        <v>45</v>
      </c>
      <c r="G76" s="14">
        <f>SUM(E76:F76)</f>
        <v>48</v>
      </c>
      <c r="H76" s="14">
        <f t="shared" ref="H76:H111" si="10">SUM(D76,G76)</f>
        <v>77</v>
      </c>
    </row>
    <row r="77" spans="1:8" x14ac:dyDescent="0.2">
      <c r="A77" s="13" t="s">
        <v>22</v>
      </c>
      <c r="B77" s="12">
        <v>8</v>
      </c>
      <c r="C77" s="12">
        <v>21</v>
      </c>
      <c r="D77" s="12">
        <v>29</v>
      </c>
      <c r="E77" s="12">
        <v>3</v>
      </c>
      <c r="F77" s="12">
        <v>45</v>
      </c>
      <c r="G77" s="12">
        <v>48</v>
      </c>
      <c r="H77" s="12">
        <f t="shared" si="10"/>
        <v>77</v>
      </c>
    </row>
    <row r="78" spans="1:8" ht="15" customHeight="1" x14ac:dyDescent="0.2">
      <c r="A78" s="15" t="s">
        <v>40</v>
      </c>
      <c r="B78" s="14">
        <f t="shared" ref="B78:G78" si="11">+B79+B80</f>
        <v>23</v>
      </c>
      <c r="C78" s="14">
        <f t="shared" si="11"/>
        <v>24</v>
      </c>
      <c r="D78" s="14">
        <f t="shared" si="11"/>
        <v>47</v>
      </c>
      <c r="E78" s="14">
        <f t="shared" si="11"/>
        <v>48</v>
      </c>
      <c r="F78" s="14">
        <f t="shared" si="11"/>
        <v>52</v>
      </c>
      <c r="G78" s="14">
        <f t="shared" si="11"/>
        <v>100</v>
      </c>
      <c r="H78" s="14">
        <f t="shared" si="10"/>
        <v>147</v>
      </c>
    </row>
    <row r="79" spans="1:8" ht="15" customHeight="1" x14ac:dyDescent="0.2">
      <c r="A79" s="13" t="s">
        <v>39</v>
      </c>
      <c r="B79" s="12">
        <v>4</v>
      </c>
      <c r="C79" s="12">
        <v>9</v>
      </c>
      <c r="D79" s="12">
        <v>13</v>
      </c>
      <c r="E79" s="12">
        <v>12</v>
      </c>
      <c r="F79" s="12">
        <v>16</v>
      </c>
      <c r="G79" s="12">
        <v>28</v>
      </c>
      <c r="H79" s="12">
        <f t="shared" si="10"/>
        <v>41</v>
      </c>
    </row>
    <row r="80" spans="1:8" ht="15" customHeight="1" x14ac:dyDescent="0.2">
      <c r="A80" s="13" t="s">
        <v>36</v>
      </c>
      <c r="B80" s="12">
        <v>19</v>
      </c>
      <c r="C80" s="12">
        <v>15</v>
      </c>
      <c r="D80" s="12">
        <v>34</v>
      </c>
      <c r="E80" s="12">
        <v>36</v>
      </c>
      <c r="F80" s="12">
        <v>36</v>
      </c>
      <c r="G80" s="12">
        <v>72</v>
      </c>
      <c r="H80" s="12">
        <f t="shared" si="10"/>
        <v>106</v>
      </c>
    </row>
    <row r="81" spans="1:8" ht="15" customHeight="1" x14ac:dyDescent="0.2">
      <c r="A81" s="15" t="s">
        <v>19</v>
      </c>
      <c r="B81" s="14">
        <f t="shared" ref="B81:G81" si="12">B82</f>
        <v>0</v>
      </c>
      <c r="C81" s="14">
        <f t="shared" si="12"/>
        <v>0</v>
      </c>
      <c r="D81" s="14">
        <f t="shared" si="12"/>
        <v>0</v>
      </c>
      <c r="E81" s="14">
        <f t="shared" si="12"/>
        <v>51</v>
      </c>
      <c r="F81" s="14">
        <f t="shared" si="12"/>
        <v>44</v>
      </c>
      <c r="G81" s="14">
        <f t="shared" si="12"/>
        <v>95</v>
      </c>
      <c r="H81" s="14">
        <f t="shared" si="10"/>
        <v>95</v>
      </c>
    </row>
    <row r="82" spans="1:8" ht="15" customHeight="1" x14ac:dyDescent="0.2">
      <c r="A82" s="13" t="s">
        <v>32</v>
      </c>
      <c r="B82" s="12">
        <v>0</v>
      </c>
      <c r="C82" s="12">
        <v>0</v>
      </c>
      <c r="D82" s="12">
        <v>0</v>
      </c>
      <c r="E82" s="12">
        <v>51</v>
      </c>
      <c r="F82" s="12">
        <v>44</v>
      </c>
      <c r="G82" s="12">
        <v>95</v>
      </c>
      <c r="H82" s="12">
        <f t="shared" si="10"/>
        <v>95</v>
      </c>
    </row>
    <row r="83" spans="1:8" ht="15" customHeight="1" x14ac:dyDescent="0.2">
      <c r="A83" s="15" t="s">
        <v>13</v>
      </c>
      <c r="B83" s="14">
        <f>B84</f>
        <v>11</v>
      </c>
      <c r="C83" s="14">
        <f>C84</f>
        <v>17</v>
      </c>
      <c r="D83" s="14">
        <f>D84</f>
        <v>28</v>
      </c>
      <c r="E83" s="14">
        <f>E84</f>
        <v>8</v>
      </c>
      <c r="F83" s="14">
        <f>F84</f>
        <v>9</v>
      </c>
      <c r="G83" s="14">
        <f t="shared" ref="G83:G100" si="13">SUM(E83:F83)</f>
        <v>17</v>
      </c>
      <c r="H83" s="14">
        <f t="shared" si="10"/>
        <v>45</v>
      </c>
    </row>
    <row r="84" spans="1:8" ht="15" customHeight="1" x14ac:dyDescent="0.2">
      <c r="A84" s="13" t="s">
        <v>26</v>
      </c>
      <c r="B84" s="12">
        <v>11</v>
      </c>
      <c r="C84" s="12">
        <v>17</v>
      </c>
      <c r="D84" s="12">
        <v>28</v>
      </c>
      <c r="E84" s="12">
        <v>8</v>
      </c>
      <c r="F84" s="12">
        <v>9</v>
      </c>
      <c r="G84" s="12">
        <v>17</v>
      </c>
      <c r="H84" s="12">
        <f t="shared" si="10"/>
        <v>45</v>
      </c>
    </row>
    <row r="85" spans="1:8" s="29" customFormat="1" ht="15" customHeight="1" x14ac:dyDescent="0.2">
      <c r="A85" s="15" t="s">
        <v>12</v>
      </c>
      <c r="B85" s="14">
        <f>B86</f>
        <v>24</v>
      </c>
      <c r="C85" s="14">
        <f>C86</f>
        <v>66</v>
      </c>
      <c r="D85" s="14">
        <f>D86</f>
        <v>90</v>
      </c>
      <c r="E85" s="14">
        <f>E86</f>
        <v>49</v>
      </c>
      <c r="F85" s="14">
        <f>F86</f>
        <v>169</v>
      </c>
      <c r="G85" s="14">
        <f t="shared" si="13"/>
        <v>218</v>
      </c>
      <c r="H85" s="14">
        <f t="shared" si="10"/>
        <v>308</v>
      </c>
    </row>
    <row r="86" spans="1:8" ht="15" customHeight="1" x14ac:dyDescent="0.2">
      <c r="A86" s="13" t="s">
        <v>25</v>
      </c>
      <c r="B86" s="12">
        <v>24</v>
      </c>
      <c r="C86" s="12">
        <v>66</v>
      </c>
      <c r="D86" s="12">
        <v>90</v>
      </c>
      <c r="E86" s="12">
        <v>49</v>
      </c>
      <c r="F86" s="12">
        <v>169</v>
      </c>
      <c r="G86" s="12">
        <v>218</v>
      </c>
      <c r="H86" s="12">
        <f t="shared" si="10"/>
        <v>308</v>
      </c>
    </row>
    <row r="87" spans="1:8" ht="15" customHeight="1" x14ac:dyDescent="0.2">
      <c r="A87" s="15" t="s">
        <v>17</v>
      </c>
      <c r="B87" s="14">
        <f>B88</f>
        <v>13</v>
      </c>
      <c r="C87" s="14">
        <f>C88</f>
        <v>30</v>
      </c>
      <c r="D87" s="14">
        <f>D88</f>
        <v>43</v>
      </c>
      <c r="E87" s="14">
        <f>E88</f>
        <v>24</v>
      </c>
      <c r="F87" s="14">
        <f>F88</f>
        <v>78</v>
      </c>
      <c r="G87" s="14">
        <f t="shared" si="13"/>
        <v>102</v>
      </c>
      <c r="H87" s="14">
        <f t="shared" si="10"/>
        <v>145</v>
      </c>
    </row>
    <row r="88" spans="1:8" s="29" customFormat="1" ht="15" customHeight="1" x14ac:dyDescent="0.2">
      <c r="A88" s="13" t="s">
        <v>30</v>
      </c>
      <c r="B88" s="12">
        <v>13</v>
      </c>
      <c r="C88" s="12">
        <v>30</v>
      </c>
      <c r="D88" s="12">
        <v>43</v>
      </c>
      <c r="E88" s="12">
        <v>24</v>
      </c>
      <c r="F88" s="12">
        <v>78</v>
      </c>
      <c r="G88" s="12">
        <v>102</v>
      </c>
      <c r="H88" s="12">
        <f t="shared" si="10"/>
        <v>145</v>
      </c>
    </row>
    <row r="89" spans="1:8" ht="15" customHeight="1" x14ac:dyDescent="0.2">
      <c r="A89" s="28" t="s">
        <v>54</v>
      </c>
      <c r="B89" s="27">
        <f>+B90+B92+B96+B100+B102+B104+B106</f>
        <v>139</v>
      </c>
      <c r="C89" s="27">
        <f>+C90+C92+C96+C100+C102+C104+C106</f>
        <v>184</v>
      </c>
      <c r="D89" s="27">
        <f>+D90+D92+D96+D100+D102+D104+D106</f>
        <v>323</v>
      </c>
      <c r="E89" s="27">
        <f>+E90+E92+E96+E100+E102+E104+E106</f>
        <v>256</v>
      </c>
      <c r="F89" s="27">
        <f>+F90+F92+F96+F100+F102+F104+F106</f>
        <v>405</v>
      </c>
      <c r="G89" s="27">
        <f t="shared" si="13"/>
        <v>661</v>
      </c>
      <c r="H89" s="27">
        <f t="shared" si="10"/>
        <v>984</v>
      </c>
    </row>
    <row r="90" spans="1:8" ht="15" customHeight="1" x14ac:dyDescent="0.2">
      <c r="A90" s="15" t="s">
        <v>10</v>
      </c>
      <c r="B90" s="14">
        <f>B91</f>
        <v>1</v>
      </c>
      <c r="C90" s="14">
        <f>C91</f>
        <v>13</v>
      </c>
      <c r="D90" s="14">
        <f>D91</f>
        <v>14</v>
      </c>
      <c r="E90" s="14">
        <f>E91</f>
        <v>5</v>
      </c>
      <c r="F90" s="14">
        <f>F91</f>
        <v>56</v>
      </c>
      <c r="G90" s="14">
        <f t="shared" si="13"/>
        <v>61</v>
      </c>
      <c r="H90" s="14">
        <f t="shared" si="10"/>
        <v>75</v>
      </c>
    </row>
    <row r="91" spans="1:8" ht="15" customHeight="1" x14ac:dyDescent="0.2">
      <c r="A91" s="13" t="s">
        <v>22</v>
      </c>
      <c r="B91" s="12">
        <v>1</v>
      </c>
      <c r="C91" s="12">
        <v>13</v>
      </c>
      <c r="D91" s="12">
        <v>14</v>
      </c>
      <c r="E91" s="12">
        <v>5</v>
      </c>
      <c r="F91" s="12">
        <v>56</v>
      </c>
      <c r="G91" s="12">
        <v>61</v>
      </c>
      <c r="H91" s="12">
        <f t="shared" si="10"/>
        <v>75</v>
      </c>
    </row>
    <row r="92" spans="1:8" ht="15" customHeight="1" x14ac:dyDescent="0.2">
      <c r="A92" s="15" t="s">
        <v>40</v>
      </c>
      <c r="B92" s="14">
        <f>SUM(B93:B95)</f>
        <v>29</v>
      </c>
      <c r="C92" s="14">
        <f>SUM(C93:C95)</f>
        <v>49</v>
      </c>
      <c r="D92" s="14">
        <f>SUM(D93:D95)</f>
        <v>78</v>
      </c>
      <c r="E92" s="14">
        <f>SUM(E93:E95)</f>
        <v>43</v>
      </c>
      <c r="F92" s="14">
        <f>SUM(F93:F95)</f>
        <v>60</v>
      </c>
      <c r="G92" s="14">
        <f t="shared" si="13"/>
        <v>103</v>
      </c>
      <c r="H92" s="14">
        <f t="shared" si="10"/>
        <v>181</v>
      </c>
    </row>
    <row r="93" spans="1:8" ht="15" customHeight="1" x14ac:dyDescent="0.2">
      <c r="A93" s="13" t="s">
        <v>39</v>
      </c>
      <c r="B93" s="12">
        <v>8</v>
      </c>
      <c r="C93" s="12">
        <v>14</v>
      </c>
      <c r="D93" s="12">
        <v>22</v>
      </c>
      <c r="E93" s="12">
        <v>15</v>
      </c>
      <c r="F93" s="12">
        <v>15</v>
      </c>
      <c r="G93" s="12">
        <v>30</v>
      </c>
      <c r="H93" s="12">
        <f t="shared" si="10"/>
        <v>52</v>
      </c>
    </row>
    <row r="94" spans="1:8" ht="15" customHeight="1" x14ac:dyDescent="0.2">
      <c r="A94" s="13" t="s">
        <v>29</v>
      </c>
      <c r="B94" s="12">
        <v>11</v>
      </c>
      <c r="C94" s="12">
        <v>20</v>
      </c>
      <c r="D94" s="12">
        <v>31</v>
      </c>
      <c r="E94" s="12">
        <v>12</v>
      </c>
      <c r="F94" s="12">
        <v>24</v>
      </c>
      <c r="G94" s="12">
        <v>36</v>
      </c>
      <c r="H94" s="12">
        <f t="shared" si="10"/>
        <v>67</v>
      </c>
    </row>
    <row r="95" spans="1:8" ht="15" customHeight="1" x14ac:dyDescent="0.2">
      <c r="A95" s="13" t="s">
        <v>9</v>
      </c>
      <c r="B95" s="12">
        <v>10</v>
      </c>
      <c r="C95" s="12">
        <v>15</v>
      </c>
      <c r="D95" s="12">
        <v>25</v>
      </c>
      <c r="E95" s="12">
        <v>16</v>
      </c>
      <c r="F95" s="12">
        <v>21</v>
      </c>
      <c r="G95" s="12">
        <v>37</v>
      </c>
      <c r="H95" s="12">
        <f t="shared" si="10"/>
        <v>62</v>
      </c>
    </row>
    <row r="96" spans="1:8" ht="15" customHeight="1" x14ac:dyDescent="0.2">
      <c r="A96" s="15" t="s">
        <v>20</v>
      </c>
      <c r="B96" s="14">
        <f>+B97+B98+B99</f>
        <v>27</v>
      </c>
      <c r="C96" s="14">
        <f>+C97+C98+C99</f>
        <v>12</v>
      </c>
      <c r="D96" s="14">
        <f>+D97+D98+D99</f>
        <v>39</v>
      </c>
      <c r="E96" s="14">
        <f>+E97+E98+E99</f>
        <v>81</v>
      </c>
      <c r="F96" s="14">
        <f>+F97+F98+F99</f>
        <v>67</v>
      </c>
      <c r="G96" s="14">
        <f t="shared" si="13"/>
        <v>148</v>
      </c>
      <c r="H96" s="14">
        <f t="shared" si="10"/>
        <v>187</v>
      </c>
    </row>
    <row r="97" spans="1:8" ht="15" customHeight="1" x14ac:dyDescent="0.2">
      <c r="A97" s="13" t="s">
        <v>28</v>
      </c>
      <c r="B97" s="12">
        <v>11</v>
      </c>
      <c r="C97" s="12">
        <v>5</v>
      </c>
      <c r="D97" s="12">
        <v>16</v>
      </c>
      <c r="E97" s="12">
        <v>29</v>
      </c>
      <c r="F97" s="12">
        <v>31</v>
      </c>
      <c r="G97" s="12">
        <v>60</v>
      </c>
      <c r="H97" s="12">
        <f t="shared" si="10"/>
        <v>76</v>
      </c>
    </row>
    <row r="98" spans="1:8" ht="15" customHeight="1" x14ac:dyDescent="0.2">
      <c r="A98" s="13" t="s">
        <v>27</v>
      </c>
      <c r="B98" s="12">
        <v>10</v>
      </c>
      <c r="C98" s="12">
        <v>6</v>
      </c>
      <c r="D98" s="12">
        <v>16</v>
      </c>
      <c r="E98" s="12">
        <v>29</v>
      </c>
      <c r="F98" s="12">
        <v>33</v>
      </c>
      <c r="G98" s="12">
        <v>62</v>
      </c>
      <c r="H98" s="12">
        <f t="shared" si="10"/>
        <v>78</v>
      </c>
    </row>
    <row r="99" spans="1:8" ht="15" customHeight="1" x14ac:dyDescent="0.2">
      <c r="A99" s="13" t="s">
        <v>49</v>
      </c>
      <c r="B99" s="12">
        <v>6</v>
      </c>
      <c r="C99" s="12">
        <v>1</v>
      </c>
      <c r="D99" s="12">
        <v>7</v>
      </c>
      <c r="E99" s="12">
        <v>23</v>
      </c>
      <c r="F99" s="12">
        <v>3</v>
      </c>
      <c r="G99" s="12">
        <v>26</v>
      </c>
      <c r="H99" s="12">
        <f t="shared" si="10"/>
        <v>33</v>
      </c>
    </row>
    <row r="100" spans="1:8" s="29" customFormat="1" ht="15" customHeight="1" x14ac:dyDescent="0.2">
      <c r="A100" s="15" t="s">
        <v>18</v>
      </c>
      <c r="B100" s="14">
        <f>B101</f>
        <v>35</v>
      </c>
      <c r="C100" s="14">
        <f>C101</f>
        <v>18</v>
      </c>
      <c r="D100" s="14">
        <f>D101</f>
        <v>53</v>
      </c>
      <c r="E100" s="14">
        <f>E101</f>
        <v>63</v>
      </c>
      <c r="F100" s="14">
        <f>F101</f>
        <v>26</v>
      </c>
      <c r="G100" s="14">
        <f t="shared" si="13"/>
        <v>89</v>
      </c>
      <c r="H100" s="14">
        <f t="shared" si="10"/>
        <v>142</v>
      </c>
    </row>
    <row r="101" spans="1:8" ht="15" customHeight="1" x14ac:dyDescent="0.2">
      <c r="A101" s="13" t="s">
        <v>31</v>
      </c>
      <c r="B101" s="12">
        <v>35</v>
      </c>
      <c r="C101" s="12">
        <v>18</v>
      </c>
      <c r="D101" s="12">
        <v>53</v>
      </c>
      <c r="E101" s="12">
        <v>63</v>
      </c>
      <c r="F101" s="12">
        <v>26</v>
      </c>
      <c r="G101" s="12">
        <v>89</v>
      </c>
      <c r="H101" s="12">
        <f t="shared" si="10"/>
        <v>142</v>
      </c>
    </row>
    <row r="102" spans="1:8" ht="15" customHeight="1" x14ac:dyDescent="0.2">
      <c r="A102" s="15" t="s">
        <v>13</v>
      </c>
      <c r="B102" s="14">
        <f>B103</f>
        <v>7</v>
      </c>
      <c r="C102" s="14">
        <f t="shared" ref="C102:G102" si="14">C103</f>
        <v>7</v>
      </c>
      <c r="D102" s="14">
        <f t="shared" si="14"/>
        <v>14</v>
      </c>
      <c r="E102" s="14">
        <f t="shared" si="14"/>
        <v>10</v>
      </c>
      <c r="F102" s="14">
        <f t="shared" si="14"/>
        <v>10</v>
      </c>
      <c r="G102" s="14">
        <f t="shared" si="14"/>
        <v>20</v>
      </c>
      <c r="H102" s="14">
        <f t="shared" si="10"/>
        <v>34</v>
      </c>
    </row>
    <row r="103" spans="1:8" ht="15" customHeight="1" x14ac:dyDescent="0.2">
      <c r="A103" s="13" t="s">
        <v>26</v>
      </c>
      <c r="B103" s="12">
        <v>7</v>
      </c>
      <c r="C103" s="12">
        <v>7</v>
      </c>
      <c r="D103" s="12">
        <v>14</v>
      </c>
      <c r="E103" s="12">
        <v>10</v>
      </c>
      <c r="F103" s="12">
        <v>10</v>
      </c>
      <c r="G103" s="12">
        <v>20</v>
      </c>
      <c r="H103" s="12">
        <f t="shared" si="10"/>
        <v>34</v>
      </c>
    </row>
    <row r="104" spans="1:8" ht="15" customHeight="1" x14ac:dyDescent="0.2">
      <c r="A104" s="15" t="s">
        <v>12</v>
      </c>
      <c r="B104" s="14">
        <f>B105</f>
        <v>20</v>
      </c>
      <c r="C104" s="14">
        <f>C105</f>
        <v>57</v>
      </c>
      <c r="D104" s="14">
        <f>D105</f>
        <v>77</v>
      </c>
      <c r="E104" s="14">
        <f>E105</f>
        <v>29</v>
      </c>
      <c r="F104" s="14">
        <f>F105</f>
        <v>122</v>
      </c>
      <c r="G104" s="14">
        <f>SUM(E104:F104)</f>
        <v>151</v>
      </c>
      <c r="H104" s="14">
        <f t="shared" si="10"/>
        <v>228</v>
      </c>
    </row>
    <row r="105" spans="1:8" ht="15" customHeight="1" x14ac:dyDescent="0.2">
      <c r="A105" s="13" t="s">
        <v>25</v>
      </c>
      <c r="B105" s="12">
        <v>20</v>
      </c>
      <c r="C105" s="12">
        <v>57</v>
      </c>
      <c r="D105" s="12">
        <v>77</v>
      </c>
      <c r="E105" s="12">
        <v>29</v>
      </c>
      <c r="F105" s="12">
        <v>122</v>
      </c>
      <c r="G105" s="12">
        <v>151</v>
      </c>
      <c r="H105" s="12">
        <f t="shared" si="10"/>
        <v>228</v>
      </c>
    </row>
    <row r="106" spans="1:8" ht="15" customHeight="1" x14ac:dyDescent="0.2">
      <c r="A106" s="15" t="s">
        <v>17</v>
      </c>
      <c r="B106" s="14">
        <f>B107+B108</f>
        <v>20</v>
      </c>
      <c r="C106" s="14">
        <f>C107+C108</f>
        <v>28</v>
      </c>
      <c r="D106" s="14">
        <f>D107+D108</f>
        <v>48</v>
      </c>
      <c r="E106" s="14">
        <f>E107+E108</f>
        <v>25</v>
      </c>
      <c r="F106" s="14">
        <f>F107+F108</f>
        <v>64</v>
      </c>
      <c r="G106" s="14">
        <f>SUM(E106:F106)</f>
        <v>89</v>
      </c>
      <c r="H106" s="14">
        <f t="shared" si="10"/>
        <v>137</v>
      </c>
    </row>
    <row r="107" spans="1:8" ht="15" customHeight="1" x14ac:dyDescent="0.2">
      <c r="A107" s="13" t="s">
        <v>38</v>
      </c>
      <c r="B107" s="12">
        <v>5</v>
      </c>
      <c r="C107" s="12">
        <v>4</v>
      </c>
      <c r="D107" s="12">
        <v>9</v>
      </c>
      <c r="E107" s="12">
        <v>8</v>
      </c>
      <c r="F107" s="12">
        <v>19</v>
      </c>
      <c r="G107" s="12">
        <v>27</v>
      </c>
      <c r="H107" s="12">
        <f t="shared" si="10"/>
        <v>36</v>
      </c>
    </row>
    <row r="108" spans="1:8" ht="15" customHeight="1" x14ac:dyDescent="0.2">
      <c r="A108" s="13" t="s">
        <v>30</v>
      </c>
      <c r="B108" s="12">
        <v>15</v>
      </c>
      <c r="C108" s="12">
        <v>24</v>
      </c>
      <c r="D108" s="12">
        <v>39</v>
      </c>
      <c r="E108" s="12">
        <v>17</v>
      </c>
      <c r="F108" s="12">
        <v>45</v>
      </c>
      <c r="G108" s="12">
        <v>62</v>
      </c>
      <c r="H108" s="12">
        <f t="shared" si="10"/>
        <v>101</v>
      </c>
    </row>
    <row r="109" spans="1:8" s="29" customFormat="1" ht="15" customHeight="1" x14ac:dyDescent="0.2">
      <c r="A109" s="28" t="s">
        <v>53</v>
      </c>
      <c r="B109" s="27">
        <f>SUM(B110,B112)</f>
        <v>0</v>
      </c>
      <c r="C109" s="27">
        <f t="shared" ref="C109:G109" si="15">SUM(C110,C112)</f>
        <v>0</v>
      </c>
      <c r="D109" s="27">
        <f t="shared" si="15"/>
        <v>0</v>
      </c>
      <c r="E109" s="27">
        <f t="shared" si="15"/>
        <v>23</v>
      </c>
      <c r="F109" s="27">
        <f t="shared" si="15"/>
        <v>91</v>
      </c>
      <c r="G109" s="27">
        <f t="shared" si="15"/>
        <v>114</v>
      </c>
      <c r="H109" s="14">
        <f t="shared" si="10"/>
        <v>114</v>
      </c>
    </row>
    <row r="110" spans="1:8" s="29" customFormat="1" ht="15" customHeight="1" x14ac:dyDescent="0.2">
      <c r="A110" s="19" t="s">
        <v>67</v>
      </c>
      <c r="B110" s="27">
        <v>0</v>
      </c>
      <c r="C110" s="27">
        <v>0</v>
      </c>
      <c r="D110" s="27">
        <v>0</v>
      </c>
      <c r="E110" s="27">
        <v>2</v>
      </c>
      <c r="F110" s="27">
        <v>9</v>
      </c>
      <c r="G110" s="27">
        <v>11</v>
      </c>
      <c r="H110" s="14">
        <f t="shared" si="10"/>
        <v>11</v>
      </c>
    </row>
    <row r="111" spans="1:8" s="29" customFormat="1" ht="15" customHeight="1" x14ac:dyDescent="0.2">
      <c r="A111" s="13" t="s">
        <v>22</v>
      </c>
      <c r="B111" s="12">
        <v>0</v>
      </c>
      <c r="C111" s="12">
        <v>0</v>
      </c>
      <c r="D111" s="12">
        <v>0</v>
      </c>
      <c r="E111" s="12">
        <v>2</v>
      </c>
      <c r="F111" s="12">
        <v>9</v>
      </c>
      <c r="G111" s="12">
        <v>11</v>
      </c>
      <c r="H111" s="12">
        <f t="shared" si="10"/>
        <v>11</v>
      </c>
    </row>
    <row r="112" spans="1:8" ht="15" customHeight="1" x14ac:dyDescent="0.2">
      <c r="A112" s="15" t="s">
        <v>17</v>
      </c>
      <c r="B112" s="14">
        <f>+B113+B114</f>
        <v>0</v>
      </c>
      <c r="C112" s="14">
        <f>+C113+C114</f>
        <v>0</v>
      </c>
      <c r="D112" s="14">
        <f>+D113+D114</f>
        <v>0</v>
      </c>
      <c r="E112" s="14">
        <f>+E113+E114</f>
        <v>21</v>
      </c>
      <c r="F112" s="14">
        <f>+F113+F114</f>
        <v>82</v>
      </c>
      <c r="G112" s="14">
        <f>SUM(E112:F112)</f>
        <v>103</v>
      </c>
      <c r="H112" s="14">
        <f t="shared" ref="H112:H117" si="16">SUM(D112,G112)</f>
        <v>103</v>
      </c>
    </row>
    <row r="113" spans="1:8" ht="15" customHeight="1" x14ac:dyDescent="0.2">
      <c r="A113" s="13" t="s">
        <v>38</v>
      </c>
      <c r="B113" s="12">
        <v>0</v>
      </c>
      <c r="C113" s="12">
        <v>0</v>
      </c>
      <c r="D113" s="12">
        <v>0</v>
      </c>
      <c r="E113" s="12">
        <v>7</v>
      </c>
      <c r="F113" s="12">
        <v>5</v>
      </c>
      <c r="G113" s="12">
        <v>12</v>
      </c>
      <c r="H113" s="12">
        <f t="shared" si="16"/>
        <v>12</v>
      </c>
    </row>
    <row r="114" spans="1:8" s="29" customFormat="1" ht="15" customHeight="1" x14ac:dyDescent="0.2">
      <c r="A114" s="13" t="s">
        <v>30</v>
      </c>
      <c r="B114" s="12">
        <v>0</v>
      </c>
      <c r="C114" s="12">
        <v>0</v>
      </c>
      <c r="D114" s="12">
        <v>0</v>
      </c>
      <c r="E114" s="12">
        <v>14</v>
      </c>
      <c r="F114" s="12">
        <v>77</v>
      </c>
      <c r="G114" s="12">
        <v>91</v>
      </c>
      <c r="H114" s="12">
        <f t="shared" si="16"/>
        <v>91</v>
      </c>
    </row>
    <row r="115" spans="1:8" ht="15" customHeight="1" x14ac:dyDescent="0.2">
      <c r="A115" s="28" t="s">
        <v>52</v>
      </c>
      <c r="B115" s="27">
        <f t="shared" ref="B115:G115" si="17">B116</f>
        <v>0</v>
      </c>
      <c r="C115" s="27">
        <f t="shared" si="17"/>
        <v>0</v>
      </c>
      <c r="D115" s="27">
        <f t="shared" si="17"/>
        <v>0</v>
      </c>
      <c r="E115" s="27">
        <f t="shared" si="17"/>
        <v>32</v>
      </c>
      <c r="F115" s="27">
        <f t="shared" si="17"/>
        <v>27</v>
      </c>
      <c r="G115" s="27">
        <f t="shared" si="17"/>
        <v>59</v>
      </c>
      <c r="H115" s="14">
        <f t="shared" si="16"/>
        <v>59</v>
      </c>
    </row>
    <row r="116" spans="1:8" ht="15" customHeight="1" x14ac:dyDescent="0.2">
      <c r="A116" s="15" t="s">
        <v>19</v>
      </c>
      <c r="B116" s="14">
        <f>B117</f>
        <v>0</v>
      </c>
      <c r="C116" s="14">
        <f>C117</f>
        <v>0</v>
      </c>
      <c r="D116" s="14">
        <f>D117</f>
        <v>0</v>
      </c>
      <c r="E116" s="14">
        <f>E117</f>
        <v>32</v>
      </c>
      <c r="F116" s="14">
        <f>F117</f>
        <v>27</v>
      </c>
      <c r="G116" s="14">
        <f>SUM(E116:F116)</f>
        <v>59</v>
      </c>
      <c r="H116" s="14">
        <f t="shared" si="16"/>
        <v>59</v>
      </c>
    </row>
    <row r="117" spans="1:8" ht="15" customHeight="1" x14ac:dyDescent="0.2">
      <c r="A117" s="13" t="s">
        <v>32</v>
      </c>
      <c r="B117" s="12">
        <v>0</v>
      </c>
      <c r="C117" s="12">
        <v>0</v>
      </c>
      <c r="D117" s="12">
        <v>0</v>
      </c>
      <c r="E117" s="12">
        <v>32</v>
      </c>
      <c r="F117" s="12">
        <v>27</v>
      </c>
      <c r="G117" s="12">
        <v>59</v>
      </c>
      <c r="H117" s="12">
        <f t="shared" si="16"/>
        <v>59</v>
      </c>
    </row>
    <row r="118" spans="1:8" ht="15" customHeight="1" x14ac:dyDescent="0.2">
      <c r="A118" s="28" t="s">
        <v>63</v>
      </c>
      <c r="B118" s="27">
        <f>B119</f>
        <v>0</v>
      </c>
      <c r="C118" s="27">
        <f t="shared" ref="C118:H119" si="18">C119</f>
        <v>0</v>
      </c>
      <c r="D118" s="27">
        <f t="shared" si="18"/>
        <v>0</v>
      </c>
      <c r="E118" s="27">
        <f t="shared" si="18"/>
        <v>0</v>
      </c>
      <c r="F118" s="27">
        <f t="shared" si="18"/>
        <v>3</v>
      </c>
      <c r="G118" s="27">
        <f t="shared" si="18"/>
        <v>3</v>
      </c>
      <c r="H118" s="27">
        <f t="shared" si="18"/>
        <v>3</v>
      </c>
    </row>
    <row r="119" spans="1:8" ht="15" customHeight="1" x14ac:dyDescent="0.2">
      <c r="A119" s="15" t="s">
        <v>17</v>
      </c>
      <c r="B119" s="14">
        <f>B120</f>
        <v>0</v>
      </c>
      <c r="C119" s="14">
        <f t="shared" si="18"/>
        <v>0</v>
      </c>
      <c r="D119" s="14">
        <f t="shared" si="18"/>
        <v>0</v>
      </c>
      <c r="E119" s="14">
        <f t="shared" si="18"/>
        <v>0</v>
      </c>
      <c r="F119" s="14">
        <f t="shared" si="18"/>
        <v>3</v>
      </c>
      <c r="G119" s="14">
        <f t="shared" si="18"/>
        <v>3</v>
      </c>
      <c r="H119" s="14">
        <f t="shared" si="18"/>
        <v>3</v>
      </c>
    </row>
    <row r="120" spans="1:8" ht="15" customHeight="1" x14ac:dyDescent="0.2">
      <c r="A120" s="13" t="s">
        <v>38</v>
      </c>
      <c r="B120" s="12">
        <v>0</v>
      </c>
      <c r="C120" s="12">
        <v>0</v>
      </c>
      <c r="D120" s="12">
        <v>0</v>
      </c>
      <c r="E120" s="12">
        <v>0</v>
      </c>
      <c r="F120" s="12">
        <v>3</v>
      </c>
      <c r="G120" s="12">
        <v>3</v>
      </c>
      <c r="H120" s="12">
        <f>SUM(D120,G120)</f>
        <v>3</v>
      </c>
    </row>
    <row r="121" spans="1:8" ht="15" customHeight="1" x14ac:dyDescent="0.2">
      <c r="A121" s="28" t="s">
        <v>51</v>
      </c>
      <c r="B121" s="27">
        <f t="shared" ref="B121:G121" si="19">+B122+B124+B127+B131+B133+B135+B137</f>
        <v>104</v>
      </c>
      <c r="C121" s="27">
        <f t="shared" si="19"/>
        <v>125</v>
      </c>
      <c r="D121" s="27">
        <f t="shared" si="19"/>
        <v>229</v>
      </c>
      <c r="E121" s="27">
        <f t="shared" si="19"/>
        <v>238</v>
      </c>
      <c r="F121" s="27">
        <f t="shared" si="19"/>
        <v>361</v>
      </c>
      <c r="G121" s="27">
        <f t="shared" si="19"/>
        <v>599</v>
      </c>
      <c r="H121" s="14">
        <f t="shared" ref="H121:H154" si="20">SUM(D121,G121)</f>
        <v>828</v>
      </c>
    </row>
    <row r="122" spans="1:8" ht="15" customHeight="1" x14ac:dyDescent="0.2">
      <c r="A122" s="15" t="s">
        <v>10</v>
      </c>
      <c r="B122" s="14">
        <f>B123</f>
        <v>5</v>
      </c>
      <c r="C122" s="14">
        <f>C123</f>
        <v>21</v>
      </c>
      <c r="D122" s="14">
        <f>D123</f>
        <v>26</v>
      </c>
      <c r="E122" s="14">
        <f>E123</f>
        <v>2</v>
      </c>
      <c r="F122" s="14">
        <f>F123</f>
        <v>33</v>
      </c>
      <c r="G122" s="14">
        <f t="shared" ref="G122:G137" si="21">SUM(E122:F122)</f>
        <v>35</v>
      </c>
      <c r="H122" s="14">
        <f t="shared" si="20"/>
        <v>61</v>
      </c>
    </row>
    <row r="123" spans="1:8" ht="15" customHeight="1" x14ac:dyDescent="0.2">
      <c r="A123" s="13" t="s">
        <v>22</v>
      </c>
      <c r="B123" s="12">
        <v>5</v>
      </c>
      <c r="C123" s="12">
        <v>21</v>
      </c>
      <c r="D123" s="12">
        <v>26</v>
      </c>
      <c r="E123" s="12">
        <v>2</v>
      </c>
      <c r="F123" s="12">
        <v>33</v>
      </c>
      <c r="G123" s="12">
        <v>35</v>
      </c>
      <c r="H123" s="12">
        <f t="shared" si="20"/>
        <v>61</v>
      </c>
    </row>
    <row r="124" spans="1:8" ht="15" customHeight="1" x14ac:dyDescent="0.2">
      <c r="A124" s="15" t="s">
        <v>40</v>
      </c>
      <c r="B124" s="14">
        <f>+B125+B126</f>
        <v>27</v>
      </c>
      <c r="C124" s="14">
        <f>+C125+C126</f>
        <v>24</v>
      </c>
      <c r="D124" s="14">
        <f>+D125+D126</f>
        <v>51</v>
      </c>
      <c r="E124" s="14">
        <f>+E125+E126</f>
        <v>34</v>
      </c>
      <c r="F124" s="14">
        <f>+F125+F126</f>
        <v>47</v>
      </c>
      <c r="G124" s="14">
        <f t="shared" si="21"/>
        <v>81</v>
      </c>
      <c r="H124" s="14">
        <f t="shared" si="20"/>
        <v>132</v>
      </c>
    </row>
    <row r="125" spans="1:8" ht="15" customHeight="1" x14ac:dyDescent="0.2">
      <c r="A125" s="13" t="s">
        <v>39</v>
      </c>
      <c r="B125" s="12">
        <v>9</v>
      </c>
      <c r="C125" s="12">
        <v>10</v>
      </c>
      <c r="D125" s="12">
        <v>19</v>
      </c>
      <c r="E125" s="12">
        <v>7</v>
      </c>
      <c r="F125" s="12">
        <v>30</v>
      </c>
      <c r="G125" s="12">
        <v>37</v>
      </c>
      <c r="H125" s="12">
        <f t="shared" si="20"/>
        <v>56</v>
      </c>
    </row>
    <row r="126" spans="1:8" ht="15" customHeight="1" x14ac:dyDescent="0.2">
      <c r="A126" s="13" t="s">
        <v>36</v>
      </c>
      <c r="B126" s="12">
        <v>18</v>
      </c>
      <c r="C126" s="12">
        <v>14</v>
      </c>
      <c r="D126" s="12">
        <v>32</v>
      </c>
      <c r="E126" s="12">
        <v>27</v>
      </c>
      <c r="F126" s="12">
        <v>17</v>
      </c>
      <c r="G126" s="12">
        <v>44</v>
      </c>
      <c r="H126" s="12">
        <f t="shared" si="20"/>
        <v>76</v>
      </c>
    </row>
    <row r="127" spans="1:8" ht="15" customHeight="1" x14ac:dyDescent="0.2">
      <c r="A127" s="15" t="s">
        <v>20</v>
      </c>
      <c r="B127" s="14">
        <f>+B128+B129+B130</f>
        <v>24</v>
      </c>
      <c r="C127" s="14">
        <f>+C128+C129+C130</f>
        <v>19</v>
      </c>
      <c r="D127" s="14">
        <f>+D128+D129+D130</f>
        <v>43</v>
      </c>
      <c r="E127" s="14">
        <f>+E128+E129+E130</f>
        <v>70</v>
      </c>
      <c r="F127" s="14">
        <f>+F128+F129+F130</f>
        <v>86</v>
      </c>
      <c r="G127" s="14">
        <f t="shared" si="21"/>
        <v>156</v>
      </c>
      <c r="H127" s="14">
        <f t="shared" si="20"/>
        <v>199</v>
      </c>
    </row>
    <row r="128" spans="1:8" s="26" customFormat="1" ht="15" customHeight="1" x14ac:dyDescent="0.2">
      <c r="A128" s="13" t="s">
        <v>28</v>
      </c>
      <c r="B128" s="12">
        <v>11</v>
      </c>
      <c r="C128" s="12">
        <v>6</v>
      </c>
      <c r="D128" s="12">
        <v>17</v>
      </c>
      <c r="E128" s="12">
        <v>36</v>
      </c>
      <c r="F128" s="12">
        <v>43</v>
      </c>
      <c r="G128" s="12">
        <v>79</v>
      </c>
      <c r="H128" s="12">
        <f t="shared" si="20"/>
        <v>96</v>
      </c>
    </row>
    <row r="129" spans="1:8" ht="15" customHeight="1" x14ac:dyDescent="0.2">
      <c r="A129" s="13" t="s">
        <v>27</v>
      </c>
      <c r="B129" s="12">
        <v>9</v>
      </c>
      <c r="C129" s="12">
        <v>13</v>
      </c>
      <c r="D129" s="12">
        <v>22</v>
      </c>
      <c r="E129" s="12">
        <v>28</v>
      </c>
      <c r="F129" s="12">
        <v>42</v>
      </c>
      <c r="G129" s="12">
        <v>70</v>
      </c>
      <c r="H129" s="12">
        <f t="shared" si="20"/>
        <v>92</v>
      </c>
    </row>
    <row r="130" spans="1:8" ht="15" customHeight="1" x14ac:dyDescent="0.2">
      <c r="A130" s="13" t="s">
        <v>49</v>
      </c>
      <c r="B130" s="12">
        <v>4</v>
      </c>
      <c r="C130" s="12">
        <v>0</v>
      </c>
      <c r="D130" s="12">
        <v>4</v>
      </c>
      <c r="E130" s="12">
        <v>6</v>
      </c>
      <c r="F130" s="12">
        <v>1</v>
      </c>
      <c r="G130" s="12">
        <v>7</v>
      </c>
      <c r="H130" s="12">
        <f t="shared" si="20"/>
        <v>11</v>
      </c>
    </row>
    <row r="131" spans="1:8" ht="15" customHeight="1" x14ac:dyDescent="0.2">
      <c r="A131" s="15" t="s">
        <v>19</v>
      </c>
      <c r="B131" s="14">
        <f>B132</f>
        <v>0</v>
      </c>
      <c r="C131" s="14">
        <f>C132</f>
        <v>0</v>
      </c>
      <c r="D131" s="14">
        <f>D132</f>
        <v>0</v>
      </c>
      <c r="E131" s="14">
        <f>E132</f>
        <v>56</v>
      </c>
      <c r="F131" s="14">
        <f>F132</f>
        <v>55</v>
      </c>
      <c r="G131" s="14">
        <f t="shared" si="21"/>
        <v>111</v>
      </c>
      <c r="H131" s="14">
        <f t="shared" si="20"/>
        <v>111</v>
      </c>
    </row>
    <row r="132" spans="1:8" ht="15" customHeight="1" x14ac:dyDescent="0.2">
      <c r="A132" s="13" t="s">
        <v>32</v>
      </c>
      <c r="B132" s="12">
        <v>0</v>
      </c>
      <c r="C132" s="12">
        <v>0</v>
      </c>
      <c r="D132" s="12">
        <v>0</v>
      </c>
      <c r="E132" s="12">
        <v>56</v>
      </c>
      <c r="F132" s="12">
        <v>55</v>
      </c>
      <c r="G132" s="12">
        <v>111</v>
      </c>
      <c r="H132" s="12">
        <f t="shared" si="20"/>
        <v>111</v>
      </c>
    </row>
    <row r="133" spans="1:8" ht="15" customHeight="1" x14ac:dyDescent="0.2">
      <c r="A133" s="15" t="s">
        <v>18</v>
      </c>
      <c r="B133" s="14">
        <f>B134</f>
        <v>28</v>
      </c>
      <c r="C133" s="14">
        <f>C134</f>
        <v>9</v>
      </c>
      <c r="D133" s="14">
        <f>D134</f>
        <v>37</v>
      </c>
      <c r="E133" s="14">
        <f>E134</f>
        <v>20</v>
      </c>
      <c r="F133" s="14">
        <f>F134</f>
        <v>13</v>
      </c>
      <c r="G133" s="14">
        <f t="shared" si="21"/>
        <v>33</v>
      </c>
      <c r="H133" s="14">
        <f t="shared" si="20"/>
        <v>70</v>
      </c>
    </row>
    <row r="134" spans="1:8" ht="15" customHeight="1" x14ac:dyDescent="0.2">
      <c r="A134" s="13" t="s">
        <v>31</v>
      </c>
      <c r="B134" s="12">
        <v>28</v>
      </c>
      <c r="C134" s="12">
        <v>9</v>
      </c>
      <c r="D134" s="12">
        <v>37</v>
      </c>
      <c r="E134" s="12">
        <v>20</v>
      </c>
      <c r="F134" s="12">
        <v>13</v>
      </c>
      <c r="G134" s="12">
        <v>33</v>
      </c>
      <c r="H134" s="12">
        <f t="shared" si="20"/>
        <v>70</v>
      </c>
    </row>
    <row r="135" spans="1:8" ht="15" customHeight="1" x14ac:dyDescent="0.2">
      <c r="A135" s="15" t="s">
        <v>13</v>
      </c>
      <c r="B135" s="14">
        <f>B136</f>
        <v>5</v>
      </c>
      <c r="C135" s="14">
        <f>C136</f>
        <v>8</v>
      </c>
      <c r="D135" s="14">
        <f>D136</f>
        <v>13</v>
      </c>
      <c r="E135" s="14">
        <f>E136</f>
        <v>12</v>
      </c>
      <c r="F135" s="14">
        <f>F136</f>
        <v>21</v>
      </c>
      <c r="G135" s="14">
        <f t="shared" si="21"/>
        <v>33</v>
      </c>
      <c r="H135" s="14">
        <f t="shared" si="20"/>
        <v>46</v>
      </c>
    </row>
    <row r="136" spans="1:8" ht="15" customHeight="1" x14ac:dyDescent="0.2">
      <c r="A136" s="13" t="s">
        <v>26</v>
      </c>
      <c r="B136" s="12">
        <v>5</v>
      </c>
      <c r="C136" s="12">
        <v>8</v>
      </c>
      <c r="D136" s="12">
        <v>13</v>
      </c>
      <c r="E136" s="12">
        <v>12</v>
      </c>
      <c r="F136" s="12">
        <v>21</v>
      </c>
      <c r="G136" s="12">
        <v>33</v>
      </c>
      <c r="H136" s="12">
        <f t="shared" si="20"/>
        <v>46</v>
      </c>
    </row>
    <row r="137" spans="1:8" ht="15" customHeight="1" x14ac:dyDescent="0.2">
      <c r="A137" s="15" t="s">
        <v>12</v>
      </c>
      <c r="B137" s="14">
        <f>B138</f>
        <v>15</v>
      </c>
      <c r="C137" s="14">
        <f>C138</f>
        <v>44</v>
      </c>
      <c r="D137" s="14">
        <f>D138</f>
        <v>59</v>
      </c>
      <c r="E137" s="14">
        <f>E138</f>
        <v>44</v>
      </c>
      <c r="F137" s="14">
        <f>F138</f>
        <v>106</v>
      </c>
      <c r="G137" s="14">
        <f t="shared" si="21"/>
        <v>150</v>
      </c>
      <c r="H137" s="14">
        <f t="shared" si="20"/>
        <v>209</v>
      </c>
    </row>
    <row r="138" spans="1:8" ht="15" customHeight="1" x14ac:dyDescent="0.2">
      <c r="A138" s="13" t="s">
        <v>25</v>
      </c>
      <c r="B138" s="12">
        <v>15</v>
      </c>
      <c r="C138" s="12">
        <v>44</v>
      </c>
      <c r="D138" s="12">
        <v>59</v>
      </c>
      <c r="E138" s="12">
        <v>44</v>
      </c>
      <c r="F138" s="12">
        <v>106</v>
      </c>
      <c r="G138" s="12">
        <v>150</v>
      </c>
      <c r="H138" s="12">
        <f t="shared" si="20"/>
        <v>209</v>
      </c>
    </row>
    <row r="139" spans="1:8" s="34" customFormat="1" ht="9" customHeight="1" x14ac:dyDescent="0.2">
      <c r="B139" s="35"/>
      <c r="C139" s="35"/>
      <c r="D139" s="35"/>
      <c r="E139" s="35"/>
      <c r="F139" s="35"/>
      <c r="G139" s="35"/>
      <c r="H139" s="35"/>
    </row>
    <row r="140" spans="1:8" ht="15" customHeight="1" x14ac:dyDescent="0.2">
      <c r="A140" s="25" t="s">
        <v>50</v>
      </c>
      <c r="B140" s="24">
        <f t="shared" ref="B140:G140" si="22">SUM(B141,B143,B145,B150,B154,B156,B158,B165,B169,B171,B173,B175,B183)</f>
        <v>2146</v>
      </c>
      <c r="C140" s="24">
        <f t="shared" si="22"/>
        <v>1791</v>
      </c>
      <c r="D140" s="24">
        <f t="shared" si="22"/>
        <v>3937</v>
      </c>
      <c r="E140" s="24">
        <f t="shared" si="22"/>
        <v>6623</v>
      </c>
      <c r="F140" s="24">
        <f t="shared" si="22"/>
        <v>7441</v>
      </c>
      <c r="G140" s="24">
        <f t="shared" si="22"/>
        <v>14064</v>
      </c>
      <c r="H140" s="24">
        <f>SUM(D140,G140)</f>
        <v>18001</v>
      </c>
    </row>
    <row r="141" spans="1:8" ht="15" customHeight="1" x14ac:dyDescent="0.2">
      <c r="A141" s="17" t="s">
        <v>11</v>
      </c>
      <c r="B141" s="8" t="s">
        <v>37</v>
      </c>
      <c r="C141" s="8" t="s">
        <v>37</v>
      </c>
      <c r="D141" s="8" t="s">
        <v>37</v>
      </c>
      <c r="E141" s="14">
        <f>SUM(E142:E142)</f>
        <v>341</v>
      </c>
      <c r="F141" s="14">
        <f>SUM(F142:F142)</f>
        <v>1612</v>
      </c>
      <c r="G141" s="14">
        <f t="shared" ref="G141:G183" si="23">SUM(E141:F141)</f>
        <v>1953</v>
      </c>
      <c r="H141" s="14">
        <f t="shared" si="20"/>
        <v>1953</v>
      </c>
    </row>
    <row r="142" spans="1:8" ht="14.25" x14ac:dyDescent="0.2">
      <c r="A142" s="16" t="s">
        <v>41</v>
      </c>
      <c r="B142" s="7" t="s">
        <v>37</v>
      </c>
      <c r="C142" s="7" t="s">
        <v>37</v>
      </c>
      <c r="D142" s="7" t="s">
        <v>37</v>
      </c>
      <c r="E142" s="12">
        <v>341</v>
      </c>
      <c r="F142" s="12">
        <v>1612</v>
      </c>
      <c r="G142" s="12">
        <v>1953</v>
      </c>
      <c r="H142" s="12">
        <f t="shared" si="20"/>
        <v>1953</v>
      </c>
    </row>
    <row r="143" spans="1:8" ht="15" customHeight="1" x14ac:dyDescent="0.2">
      <c r="A143" s="15" t="s">
        <v>10</v>
      </c>
      <c r="B143" s="14">
        <f>B144</f>
        <v>22</v>
      </c>
      <c r="C143" s="14">
        <f>C144</f>
        <v>97</v>
      </c>
      <c r="D143" s="14">
        <f>D144</f>
        <v>119</v>
      </c>
      <c r="E143" s="14">
        <f>E144</f>
        <v>15</v>
      </c>
      <c r="F143" s="14">
        <f>F144</f>
        <v>61</v>
      </c>
      <c r="G143" s="14">
        <f t="shared" si="23"/>
        <v>76</v>
      </c>
      <c r="H143" s="14">
        <f t="shared" si="20"/>
        <v>195</v>
      </c>
    </row>
    <row r="144" spans="1:8" ht="15" customHeight="1" x14ac:dyDescent="0.2">
      <c r="A144" s="13" t="s">
        <v>22</v>
      </c>
      <c r="B144" s="12">
        <v>22</v>
      </c>
      <c r="C144" s="12">
        <v>97</v>
      </c>
      <c r="D144" s="12">
        <v>119</v>
      </c>
      <c r="E144" s="12">
        <v>15</v>
      </c>
      <c r="F144" s="12">
        <v>61</v>
      </c>
      <c r="G144" s="12">
        <v>76</v>
      </c>
      <c r="H144" s="12">
        <f t="shared" si="20"/>
        <v>195</v>
      </c>
    </row>
    <row r="145" spans="1:8" ht="15" customHeight="1" x14ac:dyDescent="0.2">
      <c r="A145" s="15" t="s">
        <v>40</v>
      </c>
      <c r="B145" s="14">
        <f>SUM(B146:B149)</f>
        <v>306</v>
      </c>
      <c r="C145" s="14">
        <f>SUM(C146:C149)</f>
        <v>242</v>
      </c>
      <c r="D145" s="14">
        <f>SUM(D146:D149)</f>
        <v>548</v>
      </c>
      <c r="E145" s="14">
        <f>SUM(E146:E149)</f>
        <v>872</v>
      </c>
      <c r="F145" s="14">
        <f>SUM(F146:F149)</f>
        <v>637</v>
      </c>
      <c r="G145" s="14">
        <f t="shared" si="23"/>
        <v>1509</v>
      </c>
      <c r="H145" s="14">
        <f t="shared" si="20"/>
        <v>2057</v>
      </c>
    </row>
    <row r="146" spans="1:8" x14ac:dyDescent="0.2">
      <c r="A146" s="13" t="s">
        <v>39</v>
      </c>
      <c r="B146" s="12">
        <v>91</v>
      </c>
      <c r="C146" s="12">
        <v>77</v>
      </c>
      <c r="D146" s="12">
        <v>168</v>
      </c>
      <c r="E146" s="12">
        <v>286</v>
      </c>
      <c r="F146" s="12">
        <v>242</v>
      </c>
      <c r="G146" s="12">
        <v>528</v>
      </c>
      <c r="H146" s="12">
        <f t="shared" si="20"/>
        <v>696</v>
      </c>
    </row>
    <row r="147" spans="1:8" ht="15" customHeight="1" x14ac:dyDescent="0.2">
      <c r="A147" s="13" t="s">
        <v>36</v>
      </c>
      <c r="B147" s="12">
        <v>98</v>
      </c>
      <c r="C147" s="12">
        <v>59</v>
      </c>
      <c r="D147" s="12">
        <v>157</v>
      </c>
      <c r="E147" s="12">
        <v>286</v>
      </c>
      <c r="F147" s="12">
        <v>127</v>
      </c>
      <c r="G147" s="12">
        <v>413</v>
      </c>
      <c r="H147" s="12">
        <f t="shared" si="20"/>
        <v>570</v>
      </c>
    </row>
    <row r="148" spans="1:8" ht="15" customHeight="1" x14ac:dyDescent="0.2">
      <c r="A148" s="13" t="s">
        <v>29</v>
      </c>
      <c r="B148" s="12">
        <v>60</v>
      </c>
      <c r="C148" s="12">
        <v>60</v>
      </c>
      <c r="D148" s="12">
        <v>120</v>
      </c>
      <c r="E148" s="12">
        <v>163</v>
      </c>
      <c r="F148" s="12">
        <v>152</v>
      </c>
      <c r="G148" s="12">
        <v>315</v>
      </c>
      <c r="H148" s="12">
        <f t="shared" si="20"/>
        <v>435</v>
      </c>
    </row>
    <row r="149" spans="1:8" ht="15" customHeight="1" x14ac:dyDescent="0.2">
      <c r="A149" s="13" t="s">
        <v>9</v>
      </c>
      <c r="B149" s="12">
        <v>57</v>
      </c>
      <c r="C149" s="12">
        <v>46</v>
      </c>
      <c r="D149" s="12">
        <v>103</v>
      </c>
      <c r="E149" s="12">
        <v>137</v>
      </c>
      <c r="F149" s="12">
        <v>116</v>
      </c>
      <c r="G149" s="12">
        <v>253</v>
      </c>
      <c r="H149" s="12">
        <f t="shared" si="20"/>
        <v>356</v>
      </c>
    </row>
    <row r="150" spans="1:8" ht="15" customHeight="1" x14ac:dyDescent="0.2">
      <c r="A150" s="15" t="s">
        <v>20</v>
      </c>
      <c r="B150" s="14">
        <f>SUM(B151:B153)</f>
        <v>369</v>
      </c>
      <c r="C150" s="14">
        <f>SUM(C151:C153)</f>
        <v>256</v>
      </c>
      <c r="D150" s="14">
        <f>SUM(D151:D153)</f>
        <v>625</v>
      </c>
      <c r="E150" s="14">
        <f>SUM(E151:E153)</f>
        <v>1006</v>
      </c>
      <c r="F150" s="14">
        <f>SUM(F151:F153)</f>
        <v>783</v>
      </c>
      <c r="G150" s="14">
        <f t="shared" si="23"/>
        <v>1789</v>
      </c>
      <c r="H150" s="14">
        <f t="shared" si="20"/>
        <v>2414</v>
      </c>
    </row>
    <row r="151" spans="1:8" ht="15" customHeight="1" x14ac:dyDescent="0.2">
      <c r="A151" s="13" t="s">
        <v>28</v>
      </c>
      <c r="B151" s="12">
        <v>153</v>
      </c>
      <c r="C151" s="12">
        <v>110</v>
      </c>
      <c r="D151" s="12">
        <v>263</v>
      </c>
      <c r="E151" s="12">
        <v>413</v>
      </c>
      <c r="F151" s="12">
        <v>356</v>
      </c>
      <c r="G151" s="12">
        <v>769</v>
      </c>
      <c r="H151" s="12">
        <f t="shared" si="20"/>
        <v>1032</v>
      </c>
    </row>
    <row r="152" spans="1:8" ht="15" customHeight="1" x14ac:dyDescent="0.2">
      <c r="A152" s="13" t="s">
        <v>27</v>
      </c>
      <c r="B152" s="12">
        <v>141</v>
      </c>
      <c r="C152" s="12">
        <v>130</v>
      </c>
      <c r="D152" s="12">
        <v>271</v>
      </c>
      <c r="E152" s="12">
        <v>385</v>
      </c>
      <c r="F152" s="12">
        <v>395</v>
      </c>
      <c r="G152" s="12">
        <v>780</v>
      </c>
      <c r="H152" s="12">
        <f t="shared" si="20"/>
        <v>1051</v>
      </c>
    </row>
    <row r="153" spans="1:8" ht="15" customHeight="1" x14ac:dyDescent="0.2">
      <c r="A153" s="13" t="s">
        <v>49</v>
      </c>
      <c r="B153" s="12">
        <v>75</v>
      </c>
      <c r="C153" s="12">
        <v>16</v>
      </c>
      <c r="D153" s="12">
        <v>91</v>
      </c>
      <c r="E153" s="12">
        <v>208</v>
      </c>
      <c r="F153" s="12">
        <v>32</v>
      </c>
      <c r="G153" s="12">
        <v>240</v>
      </c>
      <c r="H153" s="12">
        <f t="shared" si="20"/>
        <v>331</v>
      </c>
    </row>
    <row r="154" spans="1:8" ht="15" customHeight="1" x14ac:dyDescent="0.2">
      <c r="A154" s="15" t="s">
        <v>19</v>
      </c>
      <c r="B154" s="14">
        <f>B155</f>
        <v>397</v>
      </c>
      <c r="C154" s="14">
        <f>C155</f>
        <v>344</v>
      </c>
      <c r="D154" s="14">
        <f>D155</f>
        <v>741</v>
      </c>
      <c r="E154" s="14">
        <f>E155</f>
        <v>1319</v>
      </c>
      <c r="F154" s="14">
        <f>F155</f>
        <v>1166</v>
      </c>
      <c r="G154" s="14">
        <f t="shared" si="23"/>
        <v>2485</v>
      </c>
      <c r="H154" s="14">
        <f t="shared" si="20"/>
        <v>3226</v>
      </c>
    </row>
    <row r="155" spans="1:8" ht="15" customHeight="1" x14ac:dyDescent="0.2">
      <c r="A155" s="13" t="s">
        <v>32</v>
      </c>
      <c r="B155" s="12">
        <v>397</v>
      </c>
      <c r="C155" s="12">
        <v>344</v>
      </c>
      <c r="D155" s="12">
        <v>741</v>
      </c>
      <c r="E155" s="12">
        <v>1319</v>
      </c>
      <c r="F155" s="12">
        <v>1166</v>
      </c>
      <c r="G155" s="12">
        <v>2485</v>
      </c>
      <c r="H155" s="12">
        <f t="shared" ref="H155:H176" si="24">SUM(D155,G155)</f>
        <v>3226</v>
      </c>
    </row>
    <row r="156" spans="1:8" ht="15" customHeight="1" x14ac:dyDescent="0.2">
      <c r="A156" s="15" t="s">
        <v>18</v>
      </c>
      <c r="B156" s="14">
        <f>B157</f>
        <v>146</v>
      </c>
      <c r="C156" s="14">
        <f>C157</f>
        <v>46</v>
      </c>
      <c r="D156" s="14">
        <f>D157</f>
        <v>192</v>
      </c>
      <c r="E156" s="14">
        <f>E157</f>
        <v>444</v>
      </c>
      <c r="F156" s="14">
        <f>F157</f>
        <v>235</v>
      </c>
      <c r="G156" s="14">
        <f t="shared" si="23"/>
        <v>679</v>
      </c>
      <c r="H156" s="14">
        <f t="shared" si="24"/>
        <v>871</v>
      </c>
    </row>
    <row r="157" spans="1:8" ht="15" customHeight="1" x14ac:dyDescent="0.2">
      <c r="A157" s="13" t="s">
        <v>31</v>
      </c>
      <c r="B157" s="12">
        <v>146</v>
      </c>
      <c r="C157" s="12">
        <v>46</v>
      </c>
      <c r="D157" s="12">
        <v>192</v>
      </c>
      <c r="E157" s="12">
        <v>444</v>
      </c>
      <c r="F157" s="12">
        <v>235</v>
      </c>
      <c r="G157" s="12">
        <v>679</v>
      </c>
      <c r="H157" s="12">
        <f t="shared" si="24"/>
        <v>871</v>
      </c>
    </row>
    <row r="158" spans="1:8" ht="15" customHeight="1" x14ac:dyDescent="0.2">
      <c r="A158" s="15" t="s">
        <v>15</v>
      </c>
      <c r="B158" s="14">
        <f>SUM(B159:B164)</f>
        <v>236</v>
      </c>
      <c r="C158" s="14">
        <f>SUM(C159:C164)</f>
        <v>216</v>
      </c>
      <c r="D158" s="14">
        <f>SUM(D159:D164)</f>
        <v>452</v>
      </c>
      <c r="E158" s="14">
        <f>SUM(E159:E164)</f>
        <v>734</v>
      </c>
      <c r="F158" s="14">
        <f>SUM(F159:F164)</f>
        <v>854</v>
      </c>
      <c r="G158" s="14">
        <f t="shared" si="23"/>
        <v>1588</v>
      </c>
      <c r="H158" s="14">
        <f t="shared" si="24"/>
        <v>2040</v>
      </c>
    </row>
    <row r="159" spans="1:8" x14ac:dyDescent="0.2">
      <c r="A159" s="13" t="s">
        <v>32</v>
      </c>
      <c r="B159" s="12">
        <v>154</v>
      </c>
      <c r="C159" s="12">
        <v>131</v>
      </c>
      <c r="D159" s="12">
        <v>285</v>
      </c>
      <c r="E159" s="12">
        <v>513</v>
      </c>
      <c r="F159" s="12">
        <v>507</v>
      </c>
      <c r="G159" s="12">
        <v>1020</v>
      </c>
      <c r="H159" s="12">
        <f t="shared" si="24"/>
        <v>1305</v>
      </c>
    </row>
    <row r="160" spans="1:8" ht="15" customHeight="1" x14ac:dyDescent="0.2">
      <c r="A160" s="13" t="s">
        <v>45</v>
      </c>
      <c r="B160" s="12">
        <v>0</v>
      </c>
      <c r="C160" s="12">
        <v>2</v>
      </c>
      <c r="D160" s="12">
        <v>2</v>
      </c>
      <c r="E160" s="12">
        <v>11</v>
      </c>
      <c r="F160" s="12">
        <v>23</v>
      </c>
      <c r="G160" s="12">
        <v>34</v>
      </c>
      <c r="H160" s="12">
        <f t="shared" si="24"/>
        <v>36</v>
      </c>
    </row>
    <row r="161" spans="1:8" ht="15" customHeight="1" x14ac:dyDescent="0.2">
      <c r="A161" s="13" t="s">
        <v>44</v>
      </c>
      <c r="B161" s="12">
        <v>0</v>
      </c>
      <c r="C161" s="12">
        <v>0</v>
      </c>
      <c r="D161" s="12">
        <v>0</v>
      </c>
      <c r="E161" s="12">
        <v>1</v>
      </c>
      <c r="F161" s="12">
        <v>1</v>
      </c>
      <c r="G161" s="12">
        <v>2</v>
      </c>
      <c r="H161" s="12">
        <f t="shared" si="24"/>
        <v>2</v>
      </c>
    </row>
    <row r="162" spans="1:8" ht="15" customHeight="1" x14ac:dyDescent="0.2">
      <c r="A162" s="13" t="s">
        <v>43</v>
      </c>
      <c r="B162" s="12">
        <v>0</v>
      </c>
      <c r="C162" s="12">
        <v>0</v>
      </c>
      <c r="D162" s="12">
        <v>0</v>
      </c>
      <c r="E162" s="12">
        <v>5</v>
      </c>
      <c r="F162" s="12">
        <v>14</v>
      </c>
      <c r="G162" s="12">
        <v>19</v>
      </c>
      <c r="H162" s="12">
        <f t="shared" si="24"/>
        <v>19</v>
      </c>
    </row>
    <row r="163" spans="1:8" ht="15" customHeight="1" x14ac:dyDescent="0.2">
      <c r="A163" s="13" t="s">
        <v>42</v>
      </c>
      <c r="B163" s="12">
        <v>0</v>
      </c>
      <c r="C163" s="12">
        <v>0</v>
      </c>
      <c r="D163" s="12">
        <v>0</v>
      </c>
      <c r="E163" s="12">
        <v>2</v>
      </c>
      <c r="F163" s="12">
        <v>0</v>
      </c>
      <c r="G163" s="12">
        <v>2</v>
      </c>
      <c r="H163" s="12">
        <f t="shared" si="24"/>
        <v>2</v>
      </c>
    </row>
    <row r="164" spans="1:8" ht="15" customHeight="1" x14ac:dyDescent="0.2">
      <c r="A164" s="13" t="s">
        <v>29</v>
      </c>
      <c r="B164" s="12">
        <v>82</v>
      </c>
      <c r="C164" s="12">
        <v>83</v>
      </c>
      <c r="D164" s="12">
        <v>165</v>
      </c>
      <c r="E164" s="12">
        <v>202</v>
      </c>
      <c r="F164" s="12">
        <v>309</v>
      </c>
      <c r="G164" s="12">
        <v>511</v>
      </c>
      <c r="H164" s="12">
        <f t="shared" si="24"/>
        <v>676</v>
      </c>
    </row>
    <row r="165" spans="1:8" ht="15" customHeight="1" x14ac:dyDescent="0.2">
      <c r="A165" s="15" t="s">
        <v>14</v>
      </c>
      <c r="B165" s="14">
        <f>+B166+B167+B168</f>
        <v>311</v>
      </c>
      <c r="C165" s="14">
        <f>+C166+C167+C168</f>
        <v>224</v>
      </c>
      <c r="D165" s="14">
        <f>+D166+D167+D168</f>
        <v>535</v>
      </c>
      <c r="E165" s="14">
        <f>+E166+E167+E168</f>
        <v>637</v>
      </c>
      <c r="F165" s="14">
        <f>+F166+F167+F168</f>
        <v>520</v>
      </c>
      <c r="G165" s="14">
        <f t="shared" si="23"/>
        <v>1157</v>
      </c>
      <c r="H165" s="14">
        <f t="shared" si="24"/>
        <v>1692</v>
      </c>
    </row>
    <row r="166" spans="1:8" ht="15" customHeight="1" x14ac:dyDescent="0.2">
      <c r="A166" s="13" t="s">
        <v>32</v>
      </c>
      <c r="B166" s="12">
        <v>151</v>
      </c>
      <c r="C166" s="12">
        <v>117</v>
      </c>
      <c r="D166" s="12">
        <v>268</v>
      </c>
      <c r="E166" s="12">
        <v>321</v>
      </c>
      <c r="F166" s="12">
        <v>268</v>
      </c>
      <c r="G166" s="12">
        <v>589</v>
      </c>
      <c r="H166" s="12">
        <f t="shared" si="24"/>
        <v>857</v>
      </c>
    </row>
    <row r="167" spans="1:8" ht="15" customHeight="1" x14ac:dyDescent="0.2">
      <c r="A167" s="13" t="s">
        <v>31</v>
      </c>
      <c r="B167" s="12">
        <v>89</v>
      </c>
      <c r="C167" s="12">
        <v>39</v>
      </c>
      <c r="D167" s="12">
        <v>128</v>
      </c>
      <c r="E167" s="12">
        <v>173</v>
      </c>
      <c r="F167" s="12">
        <v>105</v>
      </c>
      <c r="G167" s="12">
        <v>278</v>
      </c>
      <c r="H167" s="12">
        <f t="shared" si="24"/>
        <v>406</v>
      </c>
    </row>
    <row r="168" spans="1:8" ht="15" customHeight="1" x14ac:dyDescent="0.2">
      <c r="A168" s="13" t="s">
        <v>29</v>
      </c>
      <c r="B168" s="12">
        <v>71</v>
      </c>
      <c r="C168" s="12">
        <v>68</v>
      </c>
      <c r="D168" s="12">
        <v>139</v>
      </c>
      <c r="E168" s="12">
        <v>143</v>
      </c>
      <c r="F168" s="12">
        <v>147</v>
      </c>
      <c r="G168" s="12">
        <v>290</v>
      </c>
      <c r="H168" s="12">
        <f t="shared" si="24"/>
        <v>429</v>
      </c>
    </row>
    <row r="169" spans="1:8" ht="15" customHeight="1" x14ac:dyDescent="0.2">
      <c r="A169" s="15" t="s">
        <v>13</v>
      </c>
      <c r="B169" s="14">
        <f>B170</f>
        <v>0</v>
      </c>
      <c r="C169" s="14">
        <f>C170</f>
        <v>3</v>
      </c>
      <c r="D169" s="14">
        <f>D170</f>
        <v>3</v>
      </c>
      <c r="E169" s="14">
        <f>E170</f>
        <v>0</v>
      </c>
      <c r="F169" s="14">
        <f>F170</f>
        <v>6</v>
      </c>
      <c r="G169" s="14">
        <f t="shared" si="23"/>
        <v>6</v>
      </c>
      <c r="H169" s="14">
        <f t="shared" si="24"/>
        <v>9</v>
      </c>
    </row>
    <row r="170" spans="1:8" ht="15" customHeight="1" x14ac:dyDescent="0.2">
      <c r="A170" s="13" t="s">
        <v>26</v>
      </c>
      <c r="B170" s="12">
        <v>0</v>
      </c>
      <c r="C170" s="12">
        <v>3</v>
      </c>
      <c r="D170" s="12">
        <v>3</v>
      </c>
      <c r="E170" s="12">
        <v>0</v>
      </c>
      <c r="F170" s="12">
        <v>6</v>
      </c>
      <c r="G170" s="12">
        <v>6</v>
      </c>
      <c r="H170" s="12">
        <f t="shared" si="24"/>
        <v>9</v>
      </c>
    </row>
    <row r="171" spans="1:8" ht="15" customHeight="1" x14ac:dyDescent="0.2">
      <c r="A171" s="15" t="s">
        <v>12</v>
      </c>
      <c r="B171" s="14">
        <f>B172</f>
        <v>1</v>
      </c>
      <c r="C171" s="14">
        <f>C172</f>
        <v>3</v>
      </c>
      <c r="D171" s="14">
        <f>D172</f>
        <v>4</v>
      </c>
      <c r="E171" s="14">
        <f>E172</f>
        <v>0</v>
      </c>
      <c r="F171" s="14">
        <f>F172</f>
        <v>1</v>
      </c>
      <c r="G171" s="14">
        <f t="shared" si="23"/>
        <v>1</v>
      </c>
      <c r="H171" s="14">
        <f t="shared" si="24"/>
        <v>5</v>
      </c>
    </row>
    <row r="172" spans="1:8" ht="15" customHeight="1" x14ac:dyDescent="0.2">
      <c r="A172" s="13" t="s">
        <v>25</v>
      </c>
      <c r="B172" s="12">
        <v>1</v>
      </c>
      <c r="C172" s="12">
        <v>3</v>
      </c>
      <c r="D172" s="12">
        <v>4</v>
      </c>
      <c r="E172" s="12">
        <v>0</v>
      </c>
      <c r="F172" s="12">
        <v>1</v>
      </c>
      <c r="G172" s="12">
        <v>1</v>
      </c>
      <c r="H172" s="12">
        <f t="shared" si="24"/>
        <v>5</v>
      </c>
    </row>
    <row r="173" spans="1:8" ht="15" customHeight="1" x14ac:dyDescent="0.2">
      <c r="A173" s="15" t="s">
        <v>24</v>
      </c>
      <c r="B173" s="14">
        <v>1</v>
      </c>
      <c r="C173" s="14">
        <v>0</v>
      </c>
      <c r="D173" s="14">
        <v>1</v>
      </c>
      <c r="E173" s="14">
        <v>0</v>
      </c>
      <c r="F173" s="14">
        <v>0</v>
      </c>
      <c r="G173" s="14">
        <v>0</v>
      </c>
      <c r="H173" s="14">
        <f t="shared" si="24"/>
        <v>1</v>
      </c>
    </row>
    <row r="174" spans="1:8" ht="15" customHeight="1" x14ac:dyDescent="0.2">
      <c r="A174" s="13" t="s">
        <v>23</v>
      </c>
      <c r="B174" s="12">
        <v>1</v>
      </c>
      <c r="C174" s="12">
        <v>0</v>
      </c>
      <c r="D174" s="12">
        <v>1</v>
      </c>
      <c r="E174" s="12">
        <v>0</v>
      </c>
      <c r="F174" s="12">
        <v>0</v>
      </c>
      <c r="G174" s="12">
        <v>0</v>
      </c>
      <c r="H174" s="12">
        <f t="shared" si="24"/>
        <v>1</v>
      </c>
    </row>
    <row r="175" spans="1:8" ht="15" customHeight="1" x14ac:dyDescent="0.2">
      <c r="A175" s="15" t="s">
        <v>17</v>
      </c>
      <c r="B175" s="14">
        <f>SUM(B176:B182)</f>
        <v>232</v>
      </c>
      <c r="C175" s="14">
        <f t="shared" ref="C175:G175" si="25">SUM(C176:C182)</f>
        <v>214</v>
      </c>
      <c r="D175" s="14">
        <f t="shared" si="25"/>
        <v>446</v>
      </c>
      <c r="E175" s="14">
        <f t="shared" si="25"/>
        <v>884</v>
      </c>
      <c r="F175" s="14">
        <f t="shared" si="25"/>
        <v>983</v>
      </c>
      <c r="G175" s="14">
        <f t="shared" si="25"/>
        <v>1867</v>
      </c>
      <c r="H175" s="14">
        <f t="shared" si="24"/>
        <v>2313</v>
      </c>
    </row>
    <row r="176" spans="1:8" ht="15" customHeight="1" x14ac:dyDescent="0.2">
      <c r="A176" s="13" t="s">
        <v>38</v>
      </c>
      <c r="B176" s="12">
        <v>0</v>
      </c>
      <c r="C176" s="12">
        <v>0</v>
      </c>
      <c r="D176" s="12">
        <v>0</v>
      </c>
      <c r="E176" s="12">
        <v>4</v>
      </c>
      <c r="F176" s="12">
        <v>3</v>
      </c>
      <c r="G176" s="12">
        <v>7</v>
      </c>
      <c r="H176" s="12">
        <f t="shared" si="24"/>
        <v>7</v>
      </c>
    </row>
    <row r="177" spans="1:8" ht="15" customHeight="1" x14ac:dyDescent="0.2">
      <c r="A177" s="13" t="s">
        <v>35</v>
      </c>
      <c r="B177" s="12">
        <v>61</v>
      </c>
      <c r="C177" s="12">
        <v>15</v>
      </c>
      <c r="D177" s="12">
        <v>76</v>
      </c>
      <c r="E177" s="12">
        <v>231</v>
      </c>
      <c r="F177" s="12">
        <v>73</v>
      </c>
      <c r="G177" s="12">
        <v>304</v>
      </c>
      <c r="H177" s="12">
        <f t="shared" ref="H177:H184" si="26">SUM(D177,G177)</f>
        <v>380</v>
      </c>
    </row>
    <row r="178" spans="1:8" ht="15" customHeight="1" x14ac:dyDescent="0.2">
      <c r="A178" s="13" t="s">
        <v>48</v>
      </c>
      <c r="B178" s="12">
        <v>39</v>
      </c>
      <c r="C178" s="12">
        <v>18</v>
      </c>
      <c r="D178" s="12">
        <v>57</v>
      </c>
      <c r="E178" s="12">
        <v>126</v>
      </c>
      <c r="F178" s="12">
        <v>117</v>
      </c>
      <c r="G178" s="12">
        <v>243</v>
      </c>
      <c r="H178" s="12">
        <f t="shared" si="26"/>
        <v>300</v>
      </c>
    </row>
    <row r="179" spans="1:8" ht="15" customHeight="1" x14ac:dyDescent="0.2">
      <c r="A179" s="13" t="s">
        <v>34</v>
      </c>
      <c r="B179" s="12">
        <v>48</v>
      </c>
      <c r="C179" s="12">
        <v>19</v>
      </c>
      <c r="D179" s="12">
        <v>67</v>
      </c>
      <c r="E179" s="12">
        <v>204</v>
      </c>
      <c r="F179" s="12">
        <v>125</v>
      </c>
      <c r="G179" s="12">
        <v>329</v>
      </c>
      <c r="H179" s="12">
        <f t="shared" si="26"/>
        <v>396</v>
      </c>
    </row>
    <row r="180" spans="1:8" ht="15" customHeight="1" x14ac:dyDescent="0.2">
      <c r="A180" s="13" t="s">
        <v>33</v>
      </c>
      <c r="B180" s="12">
        <v>46</v>
      </c>
      <c r="C180" s="12">
        <v>81</v>
      </c>
      <c r="D180" s="12">
        <v>127</v>
      </c>
      <c r="E180" s="12">
        <v>223</v>
      </c>
      <c r="F180" s="12">
        <v>270</v>
      </c>
      <c r="G180" s="12">
        <v>493</v>
      </c>
      <c r="H180" s="12">
        <f t="shared" si="26"/>
        <v>620</v>
      </c>
    </row>
    <row r="181" spans="1:8" ht="15" customHeight="1" x14ac:dyDescent="0.2">
      <c r="A181" s="13" t="s">
        <v>47</v>
      </c>
      <c r="B181" s="12">
        <v>9</v>
      </c>
      <c r="C181" s="12">
        <v>7</v>
      </c>
      <c r="D181" s="12">
        <v>16</v>
      </c>
      <c r="E181" s="12">
        <v>23</v>
      </c>
      <c r="F181" s="12">
        <v>41</v>
      </c>
      <c r="G181" s="12">
        <v>64</v>
      </c>
      <c r="H181" s="12">
        <f t="shared" si="26"/>
        <v>80</v>
      </c>
    </row>
    <row r="182" spans="1:8" ht="15" customHeight="1" x14ac:dyDescent="0.2">
      <c r="A182" s="13" t="s">
        <v>30</v>
      </c>
      <c r="B182" s="12">
        <v>29</v>
      </c>
      <c r="C182" s="12">
        <v>74</v>
      </c>
      <c r="D182" s="12">
        <v>103</v>
      </c>
      <c r="E182" s="12">
        <v>73</v>
      </c>
      <c r="F182" s="12">
        <v>354</v>
      </c>
      <c r="G182" s="12">
        <v>427</v>
      </c>
      <c r="H182" s="12">
        <f t="shared" si="26"/>
        <v>530</v>
      </c>
    </row>
    <row r="183" spans="1:8" ht="15" customHeight="1" x14ac:dyDescent="0.2">
      <c r="A183" s="19" t="s">
        <v>16</v>
      </c>
      <c r="B183" s="14">
        <f>B184</f>
        <v>125</v>
      </c>
      <c r="C183" s="14">
        <f>C184</f>
        <v>146</v>
      </c>
      <c r="D183" s="14">
        <f>D184</f>
        <v>271</v>
      </c>
      <c r="E183" s="14">
        <f>E184</f>
        <v>371</v>
      </c>
      <c r="F183" s="14">
        <f>F184</f>
        <v>583</v>
      </c>
      <c r="G183" s="14">
        <f t="shared" si="23"/>
        <v>954</v>
      </c>
      <c r="H183" s="14">
        <f t="shared" si="26"/>
        <v>1225</v>
      </c>
    </row>
    <row r="184" spans="1:8" ht="15" customHeight="1" x14ac:dyDescent="0.2">
      <c r="A184" s="13" t="s">
        <v>25</v>
      </c>
      <c r="B184" s="18">
        <v>125</v>
      </c>
      <c r="C184" s="18">
        <v>146</v>
      </c>
      <c r="D184" s="12">
        <v>271</v>
      </c>
      <c r="E184" s="18">
        <v>371</v>
      </c>
      <c r="F184" s="18">
        <v>583</v>
      </c>
      <c r="G184" s="12">
        <v>954</v>
      </c>
      <c r="H184" s="12">
        <f t="shared" si="26"/>
        <v>1225</v>
      </c>
    </row>
    <row r="185" spans="1:8" ht="9" customHeight="1" x14ac:dyDescent="0.2">
      <c r="A185" s="23"/>
      <c r="B185" s="23"/>
      <c r="C185" s="23"/>
      <c r="D185" s="23"/>
      <c r="E185" s="23"/>
      <c r="F185" s="23"/>
      <c r="G185" s="23"/>
      <c r="H185" s="23"/>
    </row>
    <row r="186" spans="1:8" ht="15" customHeight="1" x14ac:dyDescent="0.2">
      <c r="A186" s="4" t="s">
        <v>0</v>
      </c>
      <c r="B186" s="3">
        <f t="shared" ref="B186:H186" si="27">SUM(B8,B140)</f>
        <v>4567</v>
      </c>
      <c r="C186" s="3">
        <f t="shared" si="27"/>
        <v>4580</v>
      </c>
      <c r="D186" s="3">
        <f t="shared" si="27"/>
        <v>9147</v>
      </c>
      <c r="E186" s="3">
        <f t="shared" si="27"/>
        <v>11403</v>
      </c>
      <c r="F186" s="3">
        <f t="shared" si="27"/>
        <v>14125</v>
      </c>
      <c r="G186" s="3">
        <f t="shared" si="27"/>
        <v>25528</v>
      </c>
      <c r="H186" s="3">
        <f t="shared" si="27"/>
        <v>34675</v>
      </c>
    </row>
    <row r="187" spans="1:8" x14ac:dyDescent="0.2">
      <c r="A187" s="2"/>
      <c r="B187" s="2"/>
      <c r="C187" s="2"/>
      <c r="D187" s="2"/>
      <c r="E187" s="2"/>
      <c r="F187" s="2"/>
      <c r="G187" s="2"/>
      <c r="H187" s="2"/>
    </row>
    <row r="188" spans="1:8" ht="25.5" customHeight="1" x14ac:dyDescent="0.2">
      <c r="A188" s="40" t="s">
        <v>65</v>
      </c>
      <c r="B188" s="40"/>
      <c r="C188" s="40"/>
      <c r="D188" s="40"/>
      <c r="E188" s="40"/>
      <c r="F188" s="40"/>
      <c r="G188" s="40"/>
      <c r="H188" s="40"/>
    </row>
    <row r="189" spans="1:8" s="1" customFormat="1" x14ac:dyDescent="0.2">
      <c r="A189" s="6" t="s">
        <v>21</v>
      </c>
      <c r="B189" s="9"/>
      <c r="C189" s="9"/>
      <c r="D189" s="9"/>
      <c r="E189" s="9"/>
      <c r="F189" s="9"/>
      <c r="G189" s="9"/>
      <c r="H189" s="9"/>
    </row>
    <row r="190" spans="1:8" ht="12.75" customHeight="1" x14ac:dyDescent="0.2">
      <c r="A190" s="9"/>
      <c r="B190" s="9"/>
      <c r="C190" s="9"/>
      <c r="D190" s="9"/>
      <c r="E190" s="9"/>
      <c r="F190" s="9"/>
      <c r="G190" s="9"/>
      <c r="H190" s="9"/>
    </row>
    <row r="191" spans="1:8" x14ac:dyDescent="0.2">
      <c r="A191" s="22" t="s">
        <v>6</v>
      </c>
    </row>
  </sheetData>
  <mergeCells count="7">
    <mergeCell ref="A188:H188"/>
    <mergeCell ref="A1:H1"/>
    <mergeCell ref="A2:H2"/>
    <mergeCell ref="A3:H3"/>
    <mergeCell ref="A5:A6"/>
    <mergeCell ref="B5:D5"/>
    <mergeCell ref="E5:G5"/>
  </mergeCells>
  <printOptions horizontalCentered="1"/>
  <pageMargins left="0.75000000000000011" right="0.75000000000000011" top="0.98" bottom="0.39000000000000007" header="0" footer="0"/>
  <pageSetup scale="70" orientation="landscape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suayed por modalidad y sede</vt:lpstr>
      <vt:lpstr>'suayed por modalidad y sede'!Títulos_a_imprimir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Ma. Jesús</dc:creator>
  <cp:lastModifiedBy>usuario</cp:lastModifiedBy>
  <cp:lastPrinted>2019-07-02T18:34:46Z</cp:lastPrinted>
  <dcterms:created xsi:type="dcterms:W3CDTF">2017-06-07T03:39:47Z</dcterms:created>
  <dcterms:modified xsi:type="dcterms:W3CDTF">2019-07-10T03:09:16Z</dcterms:modified>
</cp:coreProperties>
</file>