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suayed por modalidad" sheetId="1" r:id="rId1"/>
  </sheets>
  <externalReferences>
    <externalReference r:id="rId2"/>
    <externalReference r:id="rId3"/>
    <externalReference r:id="rId4"/>
  </externalReferences>
  <definedNames>
    <definedName name="_03_02_2021_20_36" localSheetId="0">[1]datos!#REF!</definedName>
    <definedName name="_03_02_2021_20_36">[1]datos!#REF!</definedName>
    <definedName name="ana" localSheetId="0">[1]datos!#REF!</definedName>
    <definedName name="ana">[1]datos!#REF!</definedName>
    <definedName name="_xlnm.Database" localSheetId="0">#REF!</definedName>
    <definedName name="_xlnm.Database">#REF!</definedName>
    <definedName name="carreraras" localSheetId="0">#REF!</definedName>
    <definedName name="carreraras">#REF!</definedName>
    <definedName name="Consulta2" localSheetId="0">#REF!</definedName>
    <definedName name="Consulta2">#REF!</definedName>
    <definedName name="Doctorado_total">'[1]pe posgrado'!$A$11,'[1]pe posgrado'!$H$11</definedName>
    <definedName name="Especialización">'[1]pe posgrado'!$A$9,'[1]pe posgrado'!$H$9</definedName>
    <definedName name="ggg" localSheetId="0">#REF!</definedName>
    <definedName name="ggg">#REF!</definedName>
    <definedName name="informática_pi">[1]licenciatura!$D$40</definedName>
    <definedName name="informática_suayed_pi">[1]suayed!$D$43</definedName>
    <definedName name="inic" localSheetId="0">#REF!</definedName>
    <definedName name="inic">#REF!</definedName>
    <definedName name="Maestría_total">'[1]pe posgrado'!$A$10,'[1]pe posgrado'!$H$10</definedName>
    <definedName name="mmmmm" localSheetId="0">#REF!</definedName>
    <definedName name="mmmmm">#REF!</definedName>
    <definedName name="ok" localSheetId="0">'[3]9119B'!$A$1:$L$312</definedName>
    <definedName name="ok">'[3]9119B'!$A$1:$L$312</definedName>
    <definedName name="p" localSheetId="0">#REF!</definedName>
    <definedName name="p">#REF!</definedName>
    <definedName name="pe" localSheetId="0">#REF!</definedName>
    <definedName name="pe">#REF!</definedName>
    <definedName name="pobesc01" localSheetId="0">#REF!</definedName>
    <definedName name="pobesc01">#REF!</definedName>
    <definedName name="pobesc01_02" localSheetId="0">#REF!</definedName>
    <definedName name="pobesc01_02">#REF!</definedName>
    <definedName name="pobescsumada" localSheetId="0">#REF!</definedName>
    <definedName name="pobescsumada">#REF!</definedName>
    <definedName name="poblacion01_02" localSheetId="0">#REF!</definedName>
    <definedName name="poblacion01_02">#REF!</definedName>
    <definedName name="posgrado" localSheetId="0">#REF!</definedName>
    <definedName name="posgrado">#REF!</definedName>
    <definedName name="proini" localSheetId="0">#REF!</definedName>
    <definedName name="proin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E9" i="1"/>
  <c r="F9" i="1"/>
  <c r="F8" i="1" s="1"/>
  <c r="B10" i="1"/>
  <c r="C10" i="1"/>
  <c r="C9" i="1" s="1"/>
  <c r="D10" i="1"/>
  <c r="D9" i="1" s="1"/>
  <c r="E10" i="1"/>
  <c r="F10" i="1"/>
  <c r="G10" i="1"/>
  <c r="G9" i="1" s="1"/>
  <c r="H11" i="1"/>
  <c r="B13" i="1"/>
  <c r="C13" i="1"/>
  <c r="D13" i="1"/>
  <c r="D12" i="1" s="1"/>
  <c r="E13" i="1"/>
  <c r="E12" i="1" s="1"/>
  <c r="E8" i="1" s="1"/>
  <c r="F13" i="1"/>
  <c r="G13" i="1"/>
  <c r="H13" i="1"/>
  <c r="H14" i="1"/>
  <c r="H15" i="1"/>
  <c r="H16" i="1"/>
  <c r="H17" i="1"/>
  <c r="B18" i="1"/>
  <c r="C18" i="1"/>
  <c r="D18" i="1"/>
  <c r="E18" i="1"/>
  <c r="G18" i="1" s="1"/>
  <c r="F18" i="1"/>
  <c r="H19" i="1"/>
  <c r="H20" i="1"/>
  <c r="H21" i="1"/>
  <c r="B22" i="1"/>
  <c r="B12" i="1" s="1"/>
  <c r="C22" i="1"/>
  <c r="C12" i="1" s="1"/>
  <c r="D22" i="1"/>
  <c r="E22" i="1"/>
  <c r="F22" i="1"/>
  <c r="F12" i="1" s="1"/>
  <c r="G22" i="1"/>
  <c r="H22" i="1" s="1"/>
  <c r="H23" i="1"/>
  <c r="B24" i="1"/>
  <c r="C24" i="1"/>
  <c r="D24" i="1"/>
  <c r="E24" i="1"/>
  <c r="F24" i="1"/>
  <c r="G24" i="1"/>
  <c r="H24" i="1" s="1"/>
  <c r="H25" i="1"/>
  <c r="B26" i="1"/>
  <c r="C26" i="1"/>
  <c r="D26" i="1"/>
  <c r="E26" i="1"/>
  <c r="F26" i="1"/>
  <c r="G26" i="1"/>
  <c r="H26" i="1" s="1"/>
  <c r="H27" i="1"/>
  <c r="H28" i="1"/>
  <c r="H29" i="1"/>
  <c r="H30" i="1"/>
  <c r="H31" i="1"/>
  <c r="H32" i="1"/>
  <c r="H33" i="1"/>
  <c r="B34" i="1"/>
  <c r="C34" i="1"/>
  <c r="D34" i="1"/>
  <c r="E34" i="1"/>
  <c r="G34" i="1" s="1"/>
  <c r="H34" i="1" s="1"/>
  <c r="F34" i="1"/>
  <c r="H35" i="1"/>
  <c r="B36" i="1"/>
  <c r="C36" i="1"/>
  <c r="D36" i="1"/>
  <c r="H36" i="1" s="1"/>
  <c r="E36" i="1"/>
  <c r="F36" i="1"/>
  <c r="G36" i="1"/>
  <c r="H37" i="1"/>
  <c r="H38" i="1"/>
  <c r="H39" i="1"/>
  <c r="H40" i="1"/>
  <c r="B41" i="1"/>
  <c r="C41" i="1"/>
  <c r="D41" i="1"/>
  <c r="E41" i="1"/>
  <c r="F41" i="1"/>
  <c r="G41" i="1"/>
  <c r="H41" i="1"/>
  <c r="H42" i="1"/>
  <c r="H43" i="1"/>
  <c r="H44" i="1"/>
  <c r="B45" i="1"/>
  <c r="C45" i="1"/>
  <c r="D45" i="1"/>
  <c r="E45" i="1"/>
  <c r="F45" i="1"/>
  <c r="G45" i="1"/>
  <c r="H45" i="1"/>
  <c r="H46" i="1"/>
  <c r="B47" i="1"/>
  <c r="C47" i="1"/>
  <c r="D47" i="1"/>
  <c r="E47" i="1"/>
  <c r="F47" i="1"/>
  <c r="G47" i="1"/>
  <c r="H47" i="1"/>
  <c r="H48" i="1"/>
  <c r="B49" i="1"/>
  <c r="C49" i="1"/>
  <c r="D49" i="1"/>
  <c r="E49" i="1"/>
  <c r="F49" i="1"/>
  <c r="G49" i="1"/>
  <c r="H49" i="1"/>
  <c r="H50" i="1"/>
  <c r="B54" i="1"/>
  <c r="E54" i="1"/>
  <c r="F54" i="1"/>
  <c r="B55" i="1"/>
  <c r="C55" i="1"/>
  <c r="C54" i="1" s="1"/>
  <c r="C53" i="1" s="1"/>
  <c r="C52" i="1" s="1"/>
  <c r="D55" i="1"/>
  <c r="D54" i="1" s="1"/>
  <c r="D53" i="1" s="1"/>
  <c r="D52" i="1" s="1"/>
  <c r="E55" i="1"/>
  <c r="F55" i="1"/>
  <c r="G55" i="1"/>
  <c r="G54" i="1" s="1"/>
  <c r="H56" i="1"/>
  <c r="B57" i="1"/>
  <c r="C57" i="1"/>
  <c r="F57" i="1"/>
  <c r="G57" i="1"/>
  <c r="B58" i="1"/>
  <c r="C58" i="1"/>
  <c r="D58" i="1"/>
  <c r="D57" i="1" s="1"/>
  <c r="E58" i="1"/>
  <c r="E57" i="1" s="1"/>
  <c r="E53" i="1" s="1"/>
  <c r="E52" i="1" s="1"/>
  <c r="F58" i="1"/>
  <c r="G58" i="1"/>
  <c r="H58" i="1"/>
  <c r="H57" i="1" s="1"/>
  <c r="H59" i="1"/>
  <c r="B60" i="1"/>
  <c r="C60" i="1"/>
  <c r="D60" i="1"/>
  <c r="E60" i="1"/>
  <c r="F60" i="1"/>
  <c r="G60" i="1"/>
  <c r="H60" i="1"/>
  <c r="H61" i="1"/>
  <c r="B62" i="1"/>
  <c r="C62" i="1"/>
  <c r="D62" i="1"/>
  <c r="E62" i="1"/>
  <c r="F62" i="1"/>
  <c r="G62" i="1"/>
  <c r="H62" i="1"/>
  <c r="H63" i="1"/>
  <c r="B64" i="1"/>
  <c r="C64" i="1"/>
  <c r="D64" i="1"/>
  <c r="E64" i="1"/>
  <c r="F64" i="1"/>
  <c r="G64" i="1"/>
  <c r="H64" i="1"/>
  <c r="H65" i="1"/>
  <c r="C66" i="1"/>
  <c r="D66" i="1"/>
  <c r="B67" i="1"/>
  <c r="B66" i="1" s="1"/>
  <c r="C67" i="1"/>
  <c r="D67" i="1"/>
  <c r="E67" i="1"/>
  <c r="E66" i="1" s="1"/>
  <c r="F67" i="1"/>
  <c r="F66" i="1" s="1"/>
  <c r="H68" i="1"/>
  <c r="B69" i="1"/>
  <c r="C69" i="1"/>
  <c r="D69" i="1"/>
  <c r="E69" i="1"/>
  <c r="F69" i="1"/>
  <c r="G69" i="1"/>
  <c r="H69" i="1"/>
  <c r="H70" i="1"/>
  <c r="B72" i="1"/>
  <c r="B71" i="1" s="1"/>
  <c r="C72" i="1"/>
  <c r="C71" i="1" s="1"/>
  <c r="D72" i="1"/>
  <c r="E72" i="1"/>
  <c r="G72" i="1" s="1"/>
  <c r="F72" i="1"/>
  <c r="F71" i="1" s="1"/>
  <c r="H73" i="1"/>
  <c r="H74" i="1"/>
  <c r="H75" i="1"/>
  <c r="H76" i="1"/>
  <c r="B77" i="1"/>
  <c r="C77" i="1"/>
  <c r="D77" i="1"/>
  <c r="E77" i="1"/>
  <c r="F77" i="1"/>
  <c r="G77" i="1"/>
  <c r="H77" i="1" s="1"/>
  <c r="H78" i="1"/>
  <c r="H79" i="1"/>
  <c r="H80" i="1"/>
  <c r="B81" i="1"/>
  <c r="C81" i="1"/>
  <c r="D81" i="1"/>
  <c r="D71" i="1" s="1"/>
  <c r="E81" i="1"/>
  <c r="E71" i="1" s="1"/>
  <c r="F81" i="1"/>
  <c r="H82" i="1"/>
  <c r="B83" i="1"/>
  <c r="C83" i="1"/>
  <c r="D83" i="1"/>
  <c r="E83" i="1"/>
  <c r="G83" i="1" s="1"/>
  <c r="H83" i="1" s="1"/>
  <c r="F83" i="1"/>
  <c r="H84" i="1"/>
  <c r="B85" i="1"/>
  <c r="C85" i="1"/>
  <c r="D85" i="1"/>
  <c r="E85" i="1"/>
  <c r="G85" i="1" s="1"/>
  <c r="H85" i="1" s="1"/>
  <c r="F85" i="1"/>
  <c r="H86" i="1"/>
  <c r="H87" i="1"/>
  <c r="B88" i="1"/>
  <c r="C88" i="1"/>
  <c r="D88" i="1"/>
  <c r="E88" i="1"/>
  <c r="F88" i="1"/>
  <c r="G88" i="1"/>
  <c r="H88" i="1"/>
  <c r="H89" i="1"/>
  <c r="H90" i="1"/>
  <c r="H91" i="1"/>
  <c r="H92" i="1"/>
  <c r="H93" i="1"/>
  <c r="B94" i="1"/>
  <c r="C94" i="1"/>
  <c r="D94" i="1"/>
  <c r="E94" i="1"/>
  <c r="F94" i="1"/>
  <c r="G94" i="1"/>
  <c r="H94" i="1"/>
  <c r="H95" i="1"/>
  <c r="B96" i="1"/>
  <c r="C96" i="1"/>
  <c r="D96" i="1"/>
  <c r="E96" i="1"/>
  <c r="F96" i="1"/>
  <c r="G96" i="1"/>
  <c r="H96" i="1"/>
  <c r="H97" i="1"/>
  <c r="B98" i="1"/>
  <c r="C98" i="1"/>
  <c r="D98" i="1"/>
  <c r="E98" i="1"/>
  <c r="F98" i="1"/>
  <c r="G98" i="1"/>
  <c r="H98" i="1"/>
  <c r="H99" i="1"/>
  <c r="B100" i="1"/>
  <c r="C100" i="1"/>
  <c r="D100" i="1"/>
  <c r="E100" i="1"/>
  <c r="F100" i="1"/>
  <c r="G100" i="1"/>
  <c r="H100" i="1"/>
  <c r="H101" i="1"/>
  <c r="E103" i="1" l="1"/>
  <c r="D8" i="1"/>
  <c r="H9" i="1"/>
  <c r="H72" i="1"/>
  <c r="B53" i="1"/>
  <c r="B52" i="1" s="1"/>
  <c r="F53" i="1"/>
  <c r="F52" i="1" s="1"/>
  <c r="F103" i="1" s="1"/>
  <c r="H18" i="1"/>
  <c r="G12" i="1"/>
  <c r="G8" i="1" s="1"/>
  <c r="H12" i="1"/>
  <c r="C8" i="1"/>
  <c r="C103" i="1" s="1"/>
  <c r="B8" i="1"/>
  <c r="G81" i="1"/>
  <c r="H81" i="1" s="1"/>
  <c r="G67" i="1"/>
  <c r="H55" i="1"/>
  <c r="H54" i="1" s="1"/>
  <c r="H10" i="1"/>
  <c r="B103" i="1" l="1"/>
  <c r="H8" i="1"/>
  <c r="D103" i="1"/>
  <c r="H71" i="1"/>
  <c r="G66" i="1"/>
  <c r="G53" i="1" s="1"/>
  <c r="G52" i="1" s="1"/>
  <c r="G103" i="1" s="1"/>
  <c r="H67" i="1"/>
  <c r="H66" i="1" s="1"/>
  <c r="H53" i="1" s="1"/>
  <c r="H52" i="1" s="1"/>
  <c r="G71" i="1"/>
  <c r="H103" i="1" l="1"/>
</calcChain>
</file>

<file path=xl/sharedStrings.xml><?xml version="1.0" encoding="utf-8"?>
<sst xmlns="http://schemas.openxmlformats.org/spreadsheetml/2006/main" count="111" uniqueCount="73">
  <si>
    <t>FUENTE: Dirección General de Administración Escolar, UNAM.</t>
  </si>
  <si>
    <r>
      <t>b</t>
    </r>
    <r>
      <rPr>
        <sz val="8"/>
        <rFont val="Arial"/>
        <family val="2"/>
      </rPr>
      <t xml:space="preserve"> Carrera sin primer ingreso directo.</t>
    </r>
  </si>
  <si>
    <r>
      <t>a</t>
    </r>
    <r>
      <rPr>
        <sz val="8"/>
        <rFont val="Arial"/>
        <family val="2"/>
      </rPr>
      <t xml:space="preserve"> Esta carrera no tiene primer ingreso directo. Los 196 alumnos de primer ingreso que aparecen registrados, son el resultado de un segundo proceso de selección realizado a los alumnos asignados a las carreras de Administración y Contaduría de la propia Facultad.</t>
    </r>
  </si>
  <si>
    <t>T O T A L</t>
  </si>
  <si>
    <t>Trabajo Social</t>
  </si>
  <si>
    <t>Escuela Nacional de Trabajo Social</t>
  </si>
  <si>
    <t>Administración de Archivos y Gestión Documental</t>
  </si>
  <si>
    <t>Escuela Nacional de Estudios Superiores, Unidad Morelia</t>
  </si>
  <si>
    <t>Psicología</t>
  </si>
  <si>
    <t>Facultad de Estudios Superiores Iztacala</t>
  </si>
  <si>
    <t>Diseño y Comunicación Visual</t>
  </si>
  <si>
    <t>Facultad de Estudios Superiores Cuautitlán</t>
  </si>
  <si>
    <t>Enseñanza de Italiano como Lengua Extranjera</t>
  </si>
  <si>
    <t>Enseñanza de Inglés como Lengua Extranjera</t>
  </si>
  <si>
    <t>Enseñanza de Francés como Lengua Extranjera</t>
  </si>
  <si>
    <t>Enseñanza de Español como Lengua Extranjera</t>
  </si>
  <si>
    <t>Enseñanza de Alemán como Lengua Extranjera</t>
  </si>
  <si>
    <t>Facultad de Estudios Superiores Acatlán</t>
  </si>
  <si>
    <t>Pedagogía</t>
  </si>
  <si>
    <t>Bibliotecología y Estudios de la Información</t>
  </si>
  <si>
    <t>Facultad de Filosofía y Letras</t>
  </si>
  <si>
    <t>Economía</t>
  </si>
  <si>
    <t>Facultad de Economía</t>
  </si>
  <si>
    <t>Derecho</t>
  </si>
  <si>
    <t>Facultad de Derecho</t>
  </si>
  <si>
    <r>
      <t>Informática</t>
    </r>
    <r>
      <rPr>
        <vertAlign val="superscript"/>
        <sz val="10"/>
        <rFont val="Arial"/>
        <family val="2"/>
      </rPr>
      <t>a</t>
    </r>
  </si>
  <si>
    <t>Contaduría</t>
  </si>
  <si>
    <t>Administración</t>
  </si>
  <si>
    <t>Facultad de Contaduría y Administración</t>
  </si>
  <si>
    <t>Sociología</t>
  </si>
  <si>
    <t>Relaciones Internacionales</t>
  </si>
  <si>
    <t>Ciencias Políticas y Administración Pública</t>
  </si>
  <si>
    <t>Ciencias de la Comunicación</t>
  </si>
  <si>
    <t>Facultad de Ciencias Políticas y Sociales</t>
  </si>
  <si>
    <t>LICENCIATURA</t>
  </si>
  <si>
    <t>Doctorado en Música</t>
  </si>
  <si>
    <t>Facultad de Música</t>
  </si>
  <si>
    <t>Doctorado en Ciencias Matemáticas</t>
  </si>
  <si>
    <t>Facultad de Ciencias</t>
  </si>
  <si>
    <t>Doctorado</t>
  </si>
  <si>
    <t>Maestría y Doctorado en Bibliotecología y Estudios de la Información</t>
  </si>
  <si>
    <t>Instituto de Investigaciones Bibliotecológicas y de la Información</t>
  </si>
  <si>
    <t>Maestría en Docencia para la Educación Media Superior</t>
  </si>
  <si>
    <t>Maestría</t>
  </si>
  <si>
    <t>Programa de Especialización en Enseñanza de Español como Lengua Extranjera</t>
  </si>
  <si>
    <t>Escuela Nacional de Lenguas, Lingüística y Traducción</t>
  </si>
  <si>
    <t xml:space="preserve">Especialización </t>
  </si>
  <si>
    <t>POSGRADO</t>
  </si>
  <si>
    <t>SISTEMA DE EDUCACIÓN A DISTANCIA</t>
  </si>
  <si>
    <r>
      <t>Enfermería</t>
    </r>
    <r>
      <rPr>
        <vertAlign val="superscript"/>
        <sz val="10"/>
        <rFont val="Arial"/>
        <family val="2"/>
      </rPr>
      <t>b</t>
    </r>
  </si>
  <si>
    <t>Escuela Nacional de Enfermería y Obstetricia</t>
  </si>
  <si>
    <t>Facultad de Estudios Superiores Aragón</t>
  </si>
  <si>
    <t>Facultad de Psicología</t>
  </si>
  <si>
    <t>Lengua y Literaturas Modernas (Letras Inglesas)</t>
  </si>
  <si>
    <t>Lengua y Literaturas Hispánicas</t>
  </si>
  <si>
    <t>Historia</t>
  </si>
  <si>
    <t>Geografía</t>
  </si>
  <si>
    <t>Filosofía</t>
  </si>
  <si>
    <t>Licenciatura</t>
  </si>
  <si>
    <t>Especializaciones en Medicina Veterinaria y Zootecnia</t>
  </si>
  <si>
    <t>Facultad de Medicina Veterinaria y Zootecnia</t>
  </si>
  <si>
    <t>SISTEMA DE UNIVERSIDAD ABIERTA</t>
  </si>
  <si>
    <t>total</t>
  </si>
  <si>
    <t>Total</t>
  </si>
  <si>
    <t>Mujeres</t>
  </si>
  <si>
    <t>Hombres</t>
  </si>
  <si>
    <t>Población</t>
  </si>
  <si>
    <t>Reingreso</t>
  </si>
  <si>
    <t>Primer ingreso</t>
  </si>
  <si>
    <t>Sistema / Entidad académica / Carrera</t>
  </si>
  <si>
    <t>2021-2022</t>
  </si>
  <si>
    <t>SISTEMA DE UNIVERSIDAD ABIERTA Y EDUCACIÓN A DISTANCIA POR MODALIDAD</t>
  </si>
  <si>
    <t>UNAM. POBLACIÓN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</si>
</sst>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MS Sans Serif"/>
      <family val="2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/>
  </cellStyleXfs>
  <cellXfs count="63">
    <xf numFmtId="0" fontId="0" fillId="0" borderId="0" xfId="0"/>
    <xf numFmtId="0" fontId="2" fillId="0" borderId="0" xfId="1" applyFont="1"/>
    <xf numFmtId="3" fontId="2" fillId="0" borderId="0" xfId="1" applyNumberFormat="1" applyFont="1"/>
    <xf numFmtId="3" fontId="2" fillId="0" borderId="0" xfId="1" applyNumberFormat="1" applyFont="1" applyFill="1"/>
    <xf numFmtId="0" fontId="2" fillId="0" borderId="0" xfId="1" applyFont="1" applyFill="1"/>
    <xf numFmtId="3" fontId="2" fillId="0" borderId="0" xfId="1" applyNumberFormat="1" applyFont="1" applyBorder="1"/>
    <xf numFmtId="3" fontId="2" fillId="0" borderId="0" xfId="0" quotePrefix="1" applyNumberFormat="1" applyFont="1" applyBorder="1" applyAlignment="1">
      <alignment vertical="center"/>
    </xf>
    <xf numFmtId="3" fontId="2" fillId="0" borderId="0" xfId="0" quotePrefix="1" applyNumberFormat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3" fontId="2" fillId="0" borderId="0" xfId="1" applyNumberFormat="1" applyFont="1" applyAlignment="1">
      <alignment vertical="center"/>
    </xf>
    <xf numFmtId="3" fontId="2" fillId="0" borderId="0" xfId="1" applyNumberFormat="1" applyFont="1" applyFill="1" applyAlignment="1">
      <alignment vertical="center"/>
    </xf>
    <xf numFmtId="0" fontId="4" fillId="0" borderId="0" xfId="1" applyFont="1" applyAlignment="1">
      <alignment vertical="center"/>
    </xf>
    <xf numFmtId="1" fontId="3" fillId="0" borderId="0" xfId="1" applyNumberFormat="1" applyFont="1" applyBorder="1" applyAlignment="1" applyProtection="1">
      <alignment vertical="center" wrapText="1"/>
    </xf>
    <xf numFmtId="0" fontId="4" fillId="0" borderId="0" xfId="1" applyFont="1" applyFill="1" applyBorder="1" applyAlignment="1">
      <alignment vertical="center"/>
    </xf>
    <xf numFmtId="1" fontId="4" fillId="0" borderId="0" xfId="1" applyNumberFormat="1" applyFont="1" applyBorder="1" applyAlignment="1" applyProtection="1">
      <alignment vertical="center" wrapText="1"/>
    </xf>
    <xf numFmtId="3" fontId="2" fillId="0" borderId="0" xfId="1" applyNumberFormat="1" applyFont="1" applyFill="1" applyBorder="1"/>
    <xf numFmtId="0" fontId="2" fillId="0" borderId="0" xfId="1" applyFont="1" applyBorder="1"/>
    <xf numFmtId="3" fontId="5" fillId="2" borderId="0" xfId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3" fontId="2" fillId="0" borderId="0" xfId="1" applyNumberFormat="1" applyFont="1" applyBorder="1" applyAlignment="1">
      <alignment horizontal="right" vertical="center"/>
    </xf>
    <xf numFmtId="3" fontId="2" fillId="0" borderId="0" xfId="1" applyNumberFormat="1" applyFont="1" applyFill="1" applyBorder="1" applyAlignment="1">
      <alignment horizontal="right" vertical="center"/>
    </xf>
    <xf numFmtId="3" fontId="2" fillId="0" borderId="0" xfId="0" applyNumberFormat="1" applyFont="1" applyFill="1"/>
    <xf numFmtId="1" fontId="2" fillId="0" borderId="0" xfId="1" applyNumberFormat="1" applyFont="1" applyBorder="1" applyAlignment="1" applyProtection="1">
      <alignment horizontal="left" vertical="center" indent="2"/>
    </xf>
    <xf numFmtId="0" fontId="5" fillId="0" borderId="0" xfId="1" applyFont="1" applyBorder="1"/>
    <xf numFmtId="3" fontId="5" fillId="0" borderId="0" xfId="1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 indent="1"/>
    </xf>
    <xf numFmtId="0" fontId="2" fillId="0" borderId="0" xfId="0" applyNumberFormat="1" applyFont="1" applyFill="1" applyBorder="1" applyAlignment="1">
      <alignment horizontal="left" vertical="center" indent="2"/>
    </xf>
    <xf numFmtId="3" fontId="5" fillId="0" borderId="0" xfId="0" quotePrefix="1" applyNumberFormat="1" applyFont="1" applyFill="1" applyBorder="1" applyAlignment="1">
      <alignment horizontal="right" vertical="center"/>
    </xf>
    <xf numFmtId="3" fontId="2" fillId="0" borderId="0" xfId="0" applyNumberFormat="1" applyFont="1"/>
    <xf numFmtId="0" fontId="2" fillId="0" borderId="0" xfId="0" applyFont="1"/>
    <xf numFmtId="0" fontId="2" fillId="0" borderId="0" xfId="0" quotePrefix="1" applyNumberFormat="1" applyFont="1" applyFill="1" applyBorder="1" applyAlignment="1">
      <alignment horizontal="left" vertical="center" indent="2"/>
    </xf>
    <xf numFmtId="0" fontId="2" fillId="0" borderId="0" xfId="0" quotePrefix="1" applyNumberFormat="1" applyFont="1" applyFill="1" applyBorder="1" applyAlignment="1">
      <alignment horizontal="left" indent="2"/>
    </xf>
    <xf numFmtId="1" fontId="2" fillId="0" borderId="0" xfId="1" applyNumberFormat="1" applyFont="1" applyFill="1" applyBorder="1" applyAlignment="1">
      <alignment horizontal="left" vertical="center" indent="2"/>
    </xf>
    <xf numFmtId="1" fontId="5" fillId="0" borderId="0" xfId="1" quotePrefix="1" applyNumberFormat="1" applyFont="1" applyFill="1" applyBorder="1" applyAlignment="1">
      <alignment horizontal="left" vertical="center" indent="1"/>
    </xf>
    <xf numFmtId="0" fontId="2" fillId="0" borderId="0" xfId="1" applyFont="1" applyBorder="1" applyAlignment="1">
      <alignment horizontal="left" vertical="center" indent="2"/>
    </xf>
    <xf numFmtId="3" fontId="5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0" fontId="2" fillId="0" borderId="0" xfId="1" applyFont="1" applyBorder="1" applyAlignment="1">
      <alignment horizontal="left" vertical="center" indent="3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/>
    <xf numFmtId="0" fontId="5" fillId="0" borderId="0" xfId="1" applyFont="1" applyBorder="1" applyAlignment="1">
      <alignment horizontal="left" vertical="center" indent="2"/>
    </xf>
    <xf numFmtId="0" fontId="5" fillId="0" borderId="0" xfId="1" applyFont="1" applyBorder="1" applyAlignment="1">
      <alignment horizontal="left" vertical="center" indent="1"/>
    </xf>
    <xf numFmtId="3" fontId="2" fillId="0" borderId="0" xfId="2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1"/>
    </xf>
    <xf numFmtId="1" fontId="2" fillId="0" borderId="0" xfId="1" applyNumberFormat="1" applyFont="1" applyBorder="1" applyAlignment="1">
      <alignment horizontal="left" vertical="center" indent="2"/>
    </xf>
    <xf numFmtId="3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indent="1"/>
    </xf>
    <xf numFmtId="3" fontId="2" fillId="0" borderId="0" xfId="0" applyNumberFormat="1" applyFont="1" applyFill="1" applyBorder="1"/>
    <xf numFmtId="0" fontId="5" fillId="0" borderId="0" xfId="1" applyFont="1" applyBorder="1" applyAlignment="1">
      <alignment horizontal="left" vertical="center"/>
    </xf>
    <xf numFmtId="0" fontId="3" fillId="0" borderId="0" xfId="1" applyFont="1"/>
    <xf numFmtId="3" fontId="10" fillId="2" borderId="0" xfId="3" applyNumberFormat="1" applyFont="1" applyFill="1" applyAlignment="1">
      <alignment horizontal="centerContinuous" vertical="center"/>
    </xf>
    <xf numFmtId="3" fontId="10" fillId="2" borderId="0" xfId="1" applyNumberFormat="1" applyFont="1" applyFill="1" applyBorder="1" applyAlignment="1">
      <alignment horizontal="center" vertical="center"/>
    </xf>
    <xf numFmtId="3" fontId="10" fillId="2" borderId="0" xfId="1" quotePrefix="1" applyNumberFormat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3" fontId="10" fillId="2" borderId="0" xfId="1" applyNumberFormat="1" applyFont="1" applyFill="1" applyBorder="1" applyAlignment="1">
      <alignment horizontal="center" vertical="center"/>
    </xf>
    <xf numFmtId="3" fontId="5" fillId="0" borderId="0" xfId="1" applyNumberFormat="1" applyFont="1" applyBorder="1" applyAlignment="1">
      <alignment horizontal="center" vertical="center"/>
    </xf>
    <xf numFmtId="3" fontId="5" fillId="0" borderId="0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4">
    <cellStyle name="Normal" xfId="0" builtinId="0"/>
    <cellStyle name="Normal_Hoja1" xfId="2"/>
    <cellStyle name="Normal_pe_bach" xfId="3"/>
    <cellStyle name="Normal_poblac9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470m/Desktop/valida2021/antecedentes/poblacion%202020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2%20docencia/1%20poblacio&#769;n%20escolar%2020212022%20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:/@/MAIL/Acopio/1999/valida_a/posgr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ob x caas"/>
      <sheetName val="primer ingreso por sexo"/>
      <sheetName val="pe posgrado"/>
      <sheetName val="pe espec"/>
      <sheetName val="maestría y doctorado"/>
      <sheetName val="licenciatura"/>
      <sheetName val="15 carreras"/>
      <sheetName val="bachillerato"/>
      <sheetName val="inic y prop"/>
      <sheetName val="suayed"/>
      <sheetName val="suayed por modalidad"/>
      <sheetName val="suayed por modalidad y sede"/>
      <sheetName val="datos"/>
      <sheetName val="cat_sedes"/>
    </sheetNames>
    <sheetDataSet>
      <sheetData sheetId="0"/>
      <sheetData sheetId="1"/>
      <sheetData sheetId="2"/>
      <sheetData sheetId="3">
        <row r="9">
          <cell r="A9" t="str">
            <v>Especialización</v>
          </cell>
          <cell r="H9">
            <v>16368</v>
          </cell>
        </row>
        <row r="10">
          <cell r="A10" t="str">
            <v>Maestría</v>
          </cell>
          <cell r="H10">
            <v>9086</v>
          </cell>
        </row>
        <row r="11">
          <cell r="A11" t="str">
            <v>Doctorado</v>
          </cell>
          <cell r="H11">
            <v>5338</v>
          </cell>
        </row>
      </sheetData>
      <sheetData sheetId="4"/>
      <sheetData sheetId="5"/>
      <sheetData sheetId="6">
        <row r="40">
          <cell r="D40">
            <v>93</v>
          </cell>
        </row>
      </sheetData>
      <sheetData sheetId="7"/>
      <sheetData sheetId="8"/>
      <sheetData sheetId="9"/>
      <sheetData sheetId="10">
        <row r="43">
          <cell r="D43">
            <v>233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ayed por modalidad y sede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P257"/>
  <sheetViews>
    <sheetView tabSelected="1" topLeftCell="A28" zoomScaleNormal="100" workbookViewId="0">
      <selection sqref="A1:H1"/>
    </sheetView>
  </sheetViews>
  <sheetFormatPr baseColWidth="10" defaultColWidth="10.85546875" defaultRowHeight="12.75" x14ac:dyDescent="0.2"/>
  <cols>
    <col min="1" max="1" width="78.140625" style="1" customWidth="1"/>
    <col min="2" max="4" width="11.140625" style="2" customWidth="1"/>
    <col min="5" max="5" width="11.140625" style="3" customWidth="1"/>
    <col min="6" max="8" width="11.140625" style="2" customWidth="1"/>
    <col min="9" max="16" width="11.140625" style="1" customWidth="1"/>
    <col min="17" max="16384" width="10.85546875" style="1"/>
  </cols>
  <sheetData>
    <row r="1" spans="1:8" ht="15" customHeight="1" x14ac:dyDescent="0.2">
      <c r="A1" s="62" t="s">
        <v>72</v>
      </c>
      <c r="B1" s="62"/>
      <c r="C1" s="62"/>
      <c r="D1" s="62"/>
      <c r="E1" s="62"/>
      <c r="F1" s="62"/>
      <c r="G1" s="62"/>
      <c r="H1" s="62"/>
    </row>
    <row r="2" spans="1:8" ht="15" customHeight="1" x14ac:dyDescent="0.2">
      <c r="A2" s="61" t="s">
        <v>71</v>
      </c>
      <c r="B2" s="61"/>
      <c r="C2" s="61"/>
      <c r="D2" s="61"/>
      <c r="E2" s="61"/>
      <c r="F2" s="61"/>
      <c r="G2" s="61"/>
      <c r="H2" s="61"/>
    </row>
    <row r="3" spans="1:8" ht="15" customHeight="1" x14ac:dyDescent="0.2">
      <c r="A3" s="60" t="s">
        <v>70</v>
      </c>
      <c r="B3" s="60"/>
      <c r="C3" s="60"/>
      <c r="D3" s="60"/>
      <c r="E3" s="60"/>
      <c r="F3" s="60"/>
      <c r="G3" s="60"/>
      <c r="H3" s="60"/>
    </row>
    <row r="4" spans="1:8" x14ac:dyDescent="0.2">
      <c r="A4" s="59"/>
      <c r="B4" s="59"/>
      <c r="C4" s="59"/>
      <c r="D4" s="59"/>
      <c r="E4" s="59"/>
      <c r="F4" s="59"/>
      <c r="G4" s="59"/>
      <c r="H4" s="59"/>
    </row>
    <row r="5" spans="1:8" s="53" customFormat="1" ht="15" customHeight="1" x14ac:dyDescent="0.2">
      <c r="A5" s="57" t="s">
        <v>69</v>
      </c>
      <c r="B5" s="58" t="s">
        <v>68</v>
      </c>
      <c r="C5" s="58"/>
      <c r="D5" s="58"/>
      <c r="E5" s="58" t="s">
        <v>67</v>
      </c>
      <c r="F5" s="58"/>
      <c r="G5" s="58"/>
      <c r="H5" s="54" t="s">
        <v>66</v>
      </c>
    </row>
    <row r="6" spans="1:8" s="53" customFormat="1" ht="15" customHeight="1" x14ac:dyDescent="0.2">
      <c r="A6" s="57"/>
      <c r="B6" s="55" t="s">
        <v>65</v>
      </c>
      <c r="C6" s="56" t="s">
        <v>64</v>
      </c>
      <c r="D6" s="55" t="s">
        <v>63</v>
      </c>
      <c r="E6" s="55" t="s">
        <v>65</v>
      </c>
      <c r="F6" s="56" t="s">
        <v>64</v>
      </c>
      <c r="G6" s="55" t="s">
        <v>63</v>
      </c>
      <c r="H6" s="54" t="s">
        <v>62</v>
      </c>
    </row>
    <row r="7" spans="1:8" ht="9" customHeight="1" x14ac:dyDescent="0.2">
      <c r="A7" s="16"/>
      <c r="B7" s="5"/>
      <c r="C7" s="5"/>
      <c r="D7" s="5"/>
      <c r="E7" s="15"/>
      <c r="F7" s="5"/>
      <c r="G7" s="5"/>
      <c r="H7" s="5"/>
    </row>
    <row r="8" spans="1:8" ht="15" customHeight="1" x14ac:dyDescent="0.2">
      <c r="A8" s="37" t="s">
        <v>61</v>
      </c>
      <c r="B8" s="36">
        <f>SUM(B9,B12)</f>
        <v>2401</v>
      </c>
      <c r="C8" s="36">
        <f>SUM(C9,C12)</f>
        <v>2271</v>
      </c>
      <c r="D8" s="36">
        <f>SUM(D9,D12)</f>
        <v>4672</v>
      </c>
      <c r="E8" s="36">
        <f>SUM(E9,E12)</f>
        <v>7306</v>
      </c>
      <c r="F8" s="36">
        <f>SUM(F9,F12)</f>
        <v>7904</v>
      </c>
      <c r="G8" s="36">
        <f>SUM(G9,G12)</f>
        <v>15210</v>
      </c>
      <c r="H8" s="41">
        <f>SUM(D8,G8)</f>
        <v>19882</v>
      </c>
    </row>
    <row r="9" spans="1:8" ht="15" customHeight="1" x14ac:dyDescent="0.2">
      <c r="A9" s="52" t="s">
        <v>46</v>
      </c>
      <c r="B9" s="36">
        <f>SUM(B10)</f>
        <v>36</v>
      </c>
      <c r="C9" s="36">
        <f>SUM(C10)</f>
        <v>27</v>
      </c>
      <c r="D9" s="36">
        <f>SUM(D10)</f>
        <v>63</v>
      </c>
      <c r="E9" s="36">
        <f>SUM(E10)</f>
        <v>2</v>
      </c>
      <c r="F9" s="36">
        <f>SUM(F10)</f>
        <v>4</v>
      </c>
      <c r="G9" s="36">
        <f>SUM(G10)</f>
        <v>6</v>
      </c>
      <c r="H9" s="41">
        <f>SUM(D9,G9)</f>
        <v>69</v>
      </c>
    </row>
    <row r="10" spans="1:8" ht="15" customHeight="1" x14ac:dyDescent="0.2">
      <c r="A10" s="47" t="s">
        <v>60</v>
      </c>
      <c r="B10" s="41">
        <f>SUM(B11)</f>
        <v>36</v>
      </c>
      <c r="C10" s="41">
        <f>SUM(C11)</f>
        <v>27</v>
      </c>
      <c r="D10" s="41">
        <f>SUM(D11)</f>
        <v>63</v>
      </c>
      <c r="E10" s="41">
        <f>SUM(E11)</f>
        <v>2</v>
      </c>
      <c r="F10" s="41">
        <f>SUM(F11)</f>
        <v>4</v>
      </c>
      <c r="G10" s="41">
        <f>SUM(G11)</f>
        <v>6</v>
      </c>
      <c r="H10" s="41">
        <f>SUM(D10,G10)</f>
        <v>69</v>
      </c>
    </row>
    <row r="11" spans="1:8" ht="15" customHeight="1" x14ac:dyDescent="0.2">
      <c r="A11" s="46" t="s">
        <v>59</v>
      </c>
      <c r="B11" s="29">
        <v>36</v>
      </c>
      <c r="C11" s="29">
        <v>27</v>
      </c>
      <c r="D11" s="38">
        <v>63</v>
      </c>
      <c r="E11" s="29">
        <v>2</v>
      </c>
      <c r="F11" s="29">
        <v>4</v>
      </c>
      <c r="G11" s="38">
        <v>6</v>
      </c>
      <c r="H11" s="38">
        <f>SUM(D11,G11)</f>
        <v>69</v>
      </c>
    </row>
    <row r="12" spans="1:8" ht="15" customHeight="1" x14ac:dyDescent="0.2">
      <c r="A12" s="37" t="s">
        <v>58</v>
      </c>
      <c r="B12" s="41">
        <f>SUM(B13,B18,B22,B24,B26,B34,B36,B41,B45,B47,B49)</f>
        <v>2365</v>
      </c>
      <c r="C12" s="41">
        <f>SUM(C13,C18,C22,C24,C26,C34,C36,C41,C45,C47,C49)</f>
        <v>2244</v>
      </c>
      <c r="D12" s="41">
        <f>SUM(D13,D18,D22,D24,D26,D34,D36,D41,D45,D47,D49)</f>
        <v>4609</v>
      </c>
      <c r="E12" s="41">
        <f>SUM(E13,E18,E22,E24,E26,E34,E36,E41,E45,E47,E49)</f>
        <v>7304</v>
      </c>
      <c r="F12" s="41">
        <f>SUM(F13,F18,F22,F24,F26,F34,F36,F41,F45,F47,F49)</f>
        <v>7900</v>
      </c>
      <c r="G12" s="41">
        <f>SUM(G13,G18,G22,G24,G26,G34,G36,G41,G45,G47,G49)</f>
        <v>15204</v>
      </c>
      <c r="H12" s="41">
        <f>SUM(D12,G12)</f>
        <v>19813</v>
      </c>
    </row>
    <row r="13" spans="1:8" ht="15" customHeight="1" x14ac:dyDescent="0.2">
      <c r="A13" s="47" t="s">
        <v>33</v>
      </c>
      <c r="B13" s="41">
        <f>SUM(B14:B17)</f>
        <v>326</v>
      </c>
      <c r="C13" s="41">
        <f>SUM(C14:C17)</f>
        <v>358</v>
      </c>
      <c r="D13" s="41">
        <f>SUM(D14:D17)</f>
        <v>684</v>
      </c>
      <c r="E13" s="36">
        <f>SUM(E14:E17)</f>
        <v>931</v>
      </c>
      <c r="F13" s="36">
        <f>SUM(F14:F17)</f>
        <v>793</v>
      </c>
      <c r="G13" s="36">
        <f>SUM(E13:F13)</f>
        <v>1724</v>
      </c>
      <c r="H13" s="41">
        <f>SUM(D13,G13)</f>
        <v>2408</v>
      </c>
    </row>
    <row r="14" spans="1:8" ht="15" customHeight="1" x14ac:dyDescent="0.2">
      <c r="A14" s="46" t="s">
        <v>32</v>
      </c>
      <c r="B14" s="51">
        <v>106</v>
      </c>
      <c r="C14" s="51">
        <v>93</v>
      </c>
      <c r="D14" s="38">
        <v>199</v>
      </c>
      <c r="E14" s="51">
        <v>320</v>
      </c>
      <c r="F14" s="51">
        <v>273</v>
      </c>
      <c r="G14" s="38">
        <v>593</v>
      </c>
      <c r="H14" s="38">
        <f>SUM(D14,G14)</f>
        <v>792</v>
      </c>
    </row>
    <row r="15" spans="1:8" ht="15" customHeight="1" x14ac:dyDescent="0.2">
      <c r="A15" s="46" t="s">
        <v>31</v>
      </c>
      <c r="B15" s="51">
        <v>118</v>
      </c>
      <c r="C15" s="51">
        <v>116</v>
      </c>
      <c r="D15" s="38">
        <v>234</v>
      </c>
      <c r="E15" s="51">
        <v>309</v>
      </c>
      <c r="F15" s="51">
        <v>179</v>
      </c>
      <c r="G15" s="38">
        <v>488</v>
      </c>
      <c r="H15" s="38">
        <f>SUM(D15,G15)</f>
        <v>722</v>
      </c>
    </row>
    <row r="16" spans="1:8" ht="15" customHeight="1" x14ac:dyDescent="0.2">
      <c r="A16" s="46" t="s">
        <v>30</v>
      </c>
      <c r="B16" s="51">
        <v>54</v>
      </c>
      <c r="C16" s="51">
        <v>81</v>
      </c>
      <c r="D16" s="38">
        <v>135</v>
      </c>
      <c r="E16" s="51">
        <v>178</v>
      </c>
      <c r="F16" s="51">
        <v>205</v>
      </c>
      <c r="G16" s="38">
        <v>383</v>
      </c>
      <c r="H16" s="38">
        <f>SUM(D16,G16)</f>
        <v>518</v>
      </c>
    </row>
    <row r="17" spans="1:8" ht="15" customHeight="1" x14ac:dyDescent="0.2">
      <c r="A17" s="46" t="s">
        <v>29</v>
      </c>
      <c r="B17" s="51">
        <v>48</v>
      </c>
      <c r="C17" s="51">
        <v>68</v>
      </c>
      <c r="D17" s="38">
        <v>116</v>
      </c>
      <c r="E17" s="51">
        <v>124</v>
      </c>
      <c r="F17" s="51">
        <v>136</v>
      </c>
      <c r="G17" s="38">
        <v>260</v>
      </c>
      <c r="H17" s="38">
        <f>SUM(D17,G17)</f>
        <v>376</v>
      </c>
    </row>
    <row r="18" spans="1:8" ht="15" customHeight="1" x14ac:dyDescent="0.2">
      <c r="A18" s="47" t="s">
        <v>28</v>
      </c>
      <c r="B18" s="41">
        <f>SUM(B19:B21)</f>
        <v>447</v>
      </c>
      <c r="C18" s="41">
        <f>SUM(C19:C21)</f>
        <v>314</v>
      </c>
      <c r="D18" s="41">
        <f>SUM(D19:D21)</f>
        <v>761</v>
      </c>
      <c r="E18" s="41">
        <f>SUM(E19:E21)</f>
        <v>902</v>
      </c>
      <c r="F18" s="41">
        <f>SUM(F19:F21)</f>
        <v>695</v>
      </c>
      <c r="G18" s="41">
        <f>SUM(E18:F18)</f>
        <v>1597</v>
      </c>
      <c r="H18" s="41">
        <f>SUM(D18,G18)</f>
        <v>2358</v>
      </c>
    </row>
    <row r="19" spans="1:8" ht="15" customHeight="1" x14ac:dyDescent="0.2">
      <c r="A19" s="46" t="s">
        <v>27</v>
      </c>
      <c r="B19" s="21">
        <v>186</v>
      </c>
      <c r="C19" s="21">
        <v>150</v>
      </c>
      <c r="D19" s="38">
        <v>336</v>
      </c>
      <c r="E19" s="21">
        <v>359</v>
      </c>
      <c r="F19" s="21">
        <v>307</v>
      </c>
      <c r="G19" s="38">
        <v>666</v>
      </c>
      <c r="H19" s="38">
        <f>SUM(D19,G19)</f>
        <v>1002</v>
      </c>
    </row>
    <row r="20" spans="1:8" ht="15" customHeight="1" x14ac:dyDescent="0.2">
      <c r="A20" s="46" t="s">
        <v>26</v>
      </c>
      <c r="B20" s="21">
        <v>213</v>
      </c>
      <c r="C20" s="21">
        <v>146</v>
      </c>
      <c r="D20" s="38">
        <v>359</v>
      </c>
      <c r="E20" s="21">
        <v>339</v>
      </c>
      <c r="F20" s="21">
        <v>351</v>
      </c>
      <c r="G20" s="38">
        <v>690</v>
      </c>
      <c r="H20" s="38">
        <f>SUM(D20,G20)</f>
        <v>1049</v>
      </c>
    </row>
    <row r="21" spans="1:8" ht="15" customHeight="1" x14ac:dyDescent="0.2">
      <c r="A21" s="46" t="s">
        <v>25</v>
      </c>
      <c r="B21" s="21">
        <v>48</v>
      </c>
      <c r="C21" s="21">
        <v>18</v>
      </c>
      <c r="D21" s="38">
        <v>66</v>
      </c>
      <c r="E21" s="21">
        <v>204</v>
      </c>
      <c r="F21" s="21">
        <v>37</v>
      </c>
      <c r="G21" s="38">
        <v>241</v>
      </c>
      <c r="H21" s="38">
        <f>SUM(D21,G21)</f>
        <v>307</v>
      </c>
    </row>
    <row r="22" spans="1:8" ht="15" customHeight="1" x14ac:dyDescent="0.2">
      <c r="A22" s="47" t="s">
        <v>24</v>
      </c>
      <c r="B22" s="41">
        <f>B23</f>
        <v>422</v>
      </c>
      <c r="C22" s="41">
        <f>C23</f>
        <v>381</v>
      </c>
      <c r="D22" s="41">
        <f>D23</f>
        <v>803</v>
      </c>
      <c r="E22" s="41">
        <f>E23</f>
        <v>1516</v>
      </c>
      <c r="F22" s="41">
        <f>F23</f>
        <v>1447</v>
      </c>
      <c r="G22" s="41">
        <f>SUM(E22:F22)</f>
        <v>2963</v>
      </c>
      <c r="H22" s="41">
        <f>SUM(D22,G22)</f>
        <v>3766</v>
      </c>
    </row>
    <row r="23" spans="1:8" ht="15" customHeight="1" x14ac:dyDescent="0.2">
      <c r="A23" s="46" t="s">
        <v>23</v>
      </c>
      <c r="B23" s="21">
        <v>422</v>
      </c>
      <c r="C23" s="21">
        <v>381</v>
      </c>
      <c r="D23" s="38">
        <v>803</v>
      </c>
      <c r="E23" s="21">
        <v>1516</v>
      </c>
      <c r="F23" s="21">
        <v>1447</v>
      </c>
      <c r="G23" s="38">
        <v>2963</v>
      </c>
      <c r="H23" s="38">
        <f>SUM(D23,G23)</f>
        <v>3766</v>
      </c>
    </row>
    <row r="24" spans="1:8" ht="15" customHeight="1" x14ac:dyDescent="0.2">
      <c r="A24" s="47" t="s">
        <v>22</v>
      </c>
      <c r="B24" s="41">
        <f>B25</f>
        <v>200</v>
      </c>
      <c r="C24" s="41">
        <f>C25</f>
        <v>74</v>
      </c>
      <c r="D24" s="41">
        <f>D25</f>
        <v>274</v>
      </c>
      <c r="E24" s="41">
        <f>E25</f>
        <v>587</v>
      </c>
      <c r="F24" s="41">
        <f>F25</f>
        <v>256</v>
      </c>
      <c r="G24" s="41">
        <f>SUM(E24:F24)</f>
        <v>843</v>
      </c>
      <c r="H24" s="41">
        <f>SUM(D24,G24)</f>
        <v>1117</v>
      </c>
    </row>
    <row r="25" spans="1:8" ht="15" customHeight="1" x14ac:dyDescent="0.2">
      <c r="A25" s="46" t="s">
        <v>21</v>
      </c>
      <c r="B25" s="21">
        <v>200</v>
      </c>
      <c r="C25" s="21">
        <v>74</v>
      </c>
      <c r="D25" s="38">
        <v>274</v>
      </c>
      <c r="E25" s="21">
        <v>587</v>
      </c>
      <c r="F25" s="21">
        <v>256</v>
      </c>
      <c r="G25" s="38">
        <v>843</v>
      </c>
      <c r="H25" s="38">
        <f>SUM(D25,G25)</f>
        <v>1117</v>
      </c>
    </row>
    <row r="26" spans="1:8" ht="15" customHeight="1" x14ac:dyDescent="0.2">
      <c r="A26" s="47" t="s">
        <v>20</v>
      </c>
      <c r="B26" s="41">
        <f>SUM(B27:B33)</f>
        <v>260</v>
      </c>
      <c r="C26" s="41">
        <f>SUM(C27:C33)</f>
        <v>249</v>
      </c>
      <c r="D26" s="41">
        <f>SUM(D27:D33)</f>
        <v>509</v>
      </c>
      <c r="E26" s="41">
        <f>SUM(E27:E33)</f>
        <v>811</v>
      </c>
      <c r="F26" s="41">
        <f>SUM(F27:F33)</f>
        <v>881</v>
      </c>
      <c r="G26" s="41">
        <f>SUM(G27:G33)</f>
        <v>1692</v>
      </c>
      <c r="H26" s="41">
        <f>SUM(D26,G26)</f>
        <v>2201</v>
      </c>
    </row>
    <row r="27" spans="1:8" ht="15" customHeight="1" x14ac:dyDescent="0.2">
      <c r="A27" s="46" t="s">
        <v>19</v>
      </c>
      <c r="B27" s="21">
        <v>0</v>
      </c>
      <c r="C27" s="21">
        <v>0</v>
      </c>
      <c r="D27" s="38">
        <v>0</v>
      </c>
      <c r="E27" s="21">
        <v>0</v>
      </c>
      <c r="F27" s="21">
        <v>1</v>
      </c>
      <c r="G27" s="38">
        <v>1</v>
      </c>
      <c r="H27" s="38">
        <f>SUM(D27,G27)</f>
        <v>1</v>
      </c>
    </row>
    <row r="28" spans="1:8" ht="15" customHeight="1" x14ac:dyDescent="0.2">
      <c r="A28" s="46" t="s">
        <v>57</v>
      </c>
      <c r="B28" s="21">
        <v>65</v>
      </c>
      <c r="C28" s="21">
        <v>23</v>
      </c>
      <c r="D28" s="38">
        <v>88</v>
      </c>
      <c r="E28" s="21">
        <v>217</v>
      </c>
      <c r="F28" s="21">
        <v>75</v>
      </c>
      <c r="G28" s="38">
        <v>292</v>
      </c>
      <c r="H28" s="38">
        <f>SUM(D28,G28)</f>
        <v>380</v>
      </c>
    </row>
    <row r="29" spans="1:8" ht="15" customHeight="1" x14ac:dyDescent="0.2">
      <c r="A29" s="46" t="s">
        <v>56</v>
      </c>
      <c r="B29" s="21">
        <v>43</v>
      </c>
      <c r="C29" s="21">
        <v>21</v>
      </c>
      <c r="D29" s="38">
        <v>64</v>
      </c>
      <c r="E29" s="21">
        <v>136</v>
      </c>
      <c r="F29" s="21">
        <v>103</v>
      </c>
      <c r="G29" s="38">
        <v>239</v>
      </c>
      <c r="H29" s="38">
        <f>SUM(D29,G29)</f>
        <v>303</v>
      </c>
    </row>
    <row r="30" spans="1:8" ht="15" customHeight="1" x14ac:dyDescent="0.2">
      <c r="A30" s="46" t="s">
        <v>55</v>
      </c>
      <c r="B30" s="21">
        <v>61</v>
      </c>
      <c r="C30" s="21">
        <v>42</v>
      </c>
      <c r="D30" s="38">
        <v>103</v>
      </c>
      <c r="E30" s="21">
        <v>177</v>
      </c>
      <c r="F30" s="21">
        <v>114</v>
      </c>
      <c r="G30" s="38">
        <v>291</v>
      </c>
      <c r="H30" s="38">
        <f>SUM(D30,G30)</f>
        <v>394</v>
      </c>
    </row>
    <row r="31" spans="1:8" ht="15" customHeight="1" x14ac:dyDescent="0.2">
      <c r="A31" s="46" t="s">
        <v>54</v>
      </c>
      <c r="B31" s="21">
        <v>61</v>
      </c>
      <c r="C31" s="21">
        <v>65</v>
      </c>
      <c r="D31" s="38">
        <v>126</v>
      </c>
      <c r="E31" s="21">
        <v>185</v>
      </c>
      <c r="F31" s="21">
        <v>268</v>
      </c>
      <c r="G31" s="38">
        <v>453</v>
      </c>
      <c r="H31" s="38">
        <f>SUM(D31,G31)</f>
        <v>579</v>
      </c>
    </row>
    <row r="32" spans="1:8" ht="15" customHeight="1" x14ac:dyDescent="0.2">
      <c r="A32" s="46" t="s">
        <v>53</v>
      </c>
      <c r="B32" s="21">
        <v>6</v>
      </c>
      <c r="C32" s="21">
        <v>17</v>
      </c>
      <c r="D32" s="38">
        <v>23</v>
      </c>
      <c r="E32" s="21">
        <v>20</v>
      </c>
      <c r="F32" s="21">
        <v>23</v>
      </c>
      <c r="G32" s="38">
        <v>43</v>
      </c>
      <c r="H32" s="38">
        <f>SUM(D32,G32)</f>
        <v>66</v>
      </c>
    </row>
    <row r="33" spans="1:8" ht="15" customHeight="1" x14ac:dyDescent="0.2">
      <c r="A33" s="46" t="s">
        <v>18</v>
      </c>
      <c r="B33" s="21">
        <v>24</v>
      </c>
      <c r="C33" s="21">
        <v>81</v>
      </c>
      <c r="D33" s="38">
        <v>105</v>
      </c>
      <c r="E33" s="21">
        <v>76</v>
      </c>
      <c r="F33" s="21">
        <v>297</v>
      </c>
      <c r="G33" s="38">
        <v>373</v>
      </c>
      <c r="H33" s="38">
        <f>SUM(D33,G33)</f>
        <v>478</v>
      </c>
    </row>
    <row r="34" spans="1:8" ht="15" customHeight="1" x14ac:dyDescent="0.2">
      <c r="A34" s="50" t="s">
        <v>52</v>
      </c>
      <c r="B34" s="41">
        <f>B35</f>
        <v>169</v>
      </c>
      <c r="C34" s="41">
        <f>C35</f>
        <v>216</v>
      </c>
      <c r="D34" s="41">
        <f>D35</f>
        <v>385</v>
      </c>
      <c r="E34" s="41">
        <f>E35</f>
        <v>404</v>
      </c>
      <c r="F34" s="41">
        <f>F35</f>
        <v>676</v>
      </c>
      <c r="G34" s="41">
        <f>SUM(E34:F34)</f>
        <v>1080</v>
      </c>
      <c r="H34" s="41">
        <f>SUM(D34,G34)</f>
        <v>1465</v>
      </c>
    </row>
    <row r="35" spans="1:8" ht="15" customHeight="1" x14ac:dyDescent="0.2">
      <c r="A35" s="46" t="s">
        <v>8</v>
      </c>
      <c r="B35" s="49">
        <v>169</v>
      </c>
      <c r="C35" s="49">
        <v>216</v>
      </c>
      <c r="D35" s="38">
        <v>385</v>
      </c>
      <c r="E35" s="49">
        <v>404</v>
      </c>
      <c r="F35" s="49">
        <v>676</v>
      </c>
      <c r="G35" s="38">
        <v>1080</v>
      </c>
      <c r="H35" s="38">
        <f>SUM(D35,G35)</f>
        <v>1465</v>
      </c>
    </row>
    <row r="36" spans="1:8" ht="15" customHeight="1" x14ac:dyDescent="0.2">
      <c r="A36" s="47" t="s">
        <v>17</v>
      </c>
      <c r="B36" s="41">
        <f>B37+B38+B39+B40</f>
        <v>212</v>
      </c>
      <c r="C36" s="41">
        <f>C37+C38+C39+C40</f>
        <v>256</v>
      </c>
      <c r="D36" s="41">
        <f>D37+D38+D39+D40</f>
        <v>468</v>
      </c>
      <c r="E36" s="41">
        <f>E37+E38+E39+E40</f>
        <v>808</v>
      </c>
      <c r="F36" s="41">
        <f>F37+F38+F39+F40</f>
        <v>993</v>
      </c>
      <c r="G36" s="41">
        <f>G37+G38+G39+G40</f>
        <v>1801</v>
      </c>
      <c r="H36" s="41">
        <f>SUM(D36,G36)</f>
        <v>2269</v>
      </c>
    </row>
    <row r="37" spans="1:8" ht="15" customHeight="1" x14ac:dyDescent="0.2">
      <c r="A37" s="46" t="s">
        <v>23</v>
      </c>
      <c r="B37" s="21">
        <v>142</v>
      </c>
      <c r="C37" s="21">
        <v>146</v>
      </c>
      <c r="D37" s="38">
        <v>288</v>
      </c>
      <c r="E37" s="21">
        <v>525</v>
      </c>
      <c r="F37" s="21">
        <v>599</v>
      </c>
      <c r="G37" s="38">
        <v>1124</v>
      </c>
      <c r="H37" s="38">
        <f>SUM(D37,G37)</f>
        <v>1412</v>
      </c>
    </row>
    <row r="38" spans="1:8" ht="15" customHeight="1" x14ac:dyDescent="0.2">
      <c r="A38" s="46" t="s">
        <v>15</v>
      </c>
      <c r="B38" s="21">
        <v>0</v>
      </c>
      <c r="C38" s="21">
        <v>0</v>
      </c>
      <c r="D38" s="38">
        <v>0</v>
      </c>
      <c r="E38" s="21">
        <v>4</v>
      </c>
      <c r="F38" s="21">
        <v>12</v>
      </c>
      <c r="G38" s="38">
        <v>16</v>
      </c>
      <c r="H38" s="38">
        <f>SUM(D38,G38)</f>
        <v>16</v>
      </c>
    </row>
    <row r="39" spans="1:8" ht="15" customHeight="1" x14ac:dyDescent="0.2">
      <c r="A39" s="46" t="s">
        <v>13</v>
      </c>
      <c r="B39" s="21">
        <v>0</v>
      </c>
      <c r="C39" s="21">
        <v>0</v>
      </c>
      <c r="D39" s="38">
        <v>0</v>
      </c>
      <c r="E39" s="21">
        <v>1</v>
      </c>
      <c r="F39" s="21">
        <v>3</v>
      </c>
      <c r="G39" s="38">
        <v>4</v>
      </c>
      <c r="H39" s="38">
        <f>SUM(D39,G39)</f>
        <v>4</v>
      </c>
    </row>
    <row r="40" spans="1:8" ht="15" customHeight="1" x14ac:dyDescent="0.2">
      <c r="A40" s="46" t="s">
        <v>30</v>
      </c>
      <c r="B40" s="21">
        <v>70</v>
      </c>
      <c r="C40" s="21">
        <v>110</v>
      </c>
      <c r="D40" s="38">
        <v>180</v>
      </c>
      <c r="E40" s="21">
        <v>278</v>
      </c>
      <c r="F40" s="21">
        <v>379</v>
      </c>
      <c r="G40" s="38">
        <v>657</v>
      </c>
      <c r="H40" s="38">
        <f>SUM(D40,G40)</f>
        <v>837</v>
      </c>
    </row>
    <row r="41" spans="1:8" ht="15" customHeight="1" x14ac:dyDescent="0.2">
      <c r="A41" s="47" t="s">
        <v>51</v>
      </c>
      <c r="B41" s="41">
        <f>SUM(B42:B44)</f>
        <v>303</v>
      </c>
      <c r="C41" s="41">
        <f>SUM(C42:C44)</f>
        <v>284</v>
      </c>
      <c r="D41" s="41">
        <f>SUM(D42:D44)</f>
        <v>587</v>
      </c>
      <c r="E41" s="41">
        <f>SUM(E42:E44)</f>
        <v>1030</v>
      </c>
      <c r="F41" s="41">
        <f>SUM(F42:F44)</f>
        <v>905</v>
      </c>
      <c r="G41" s="41">
        <f>SUM(G42:G44)</f>
        <v>1935</v>
      </c>
      <c r="H41" s="41">
        <f>SUM(D41,G41)</f>
        <v>2522</v>
      </c>
    </row>
    <row r="42" spans="1:8" ht="15" customHeight="1" x14ac:dyDescent="0.2">
      <c r="A42" s="46" t="s">
        <v>23</v>
      </c>
      <c r="B42" s="21">
        <v>134</v>
      </c>
      <c r="C42" s="21">
        <v>134</v>
      </c>
      <c r="D42" s="38">
        <v>268</v>
      </c>
      <c r="E42" s="21">
        <v>507</v>
      </c>
      <c r="F42" s="21">
        <v>496</v>
      </c>
      <c r="G42" s="38">
        <v>1003</v>
      </c>
      <c r="H42" s="38">
        <f>SUM(D42,G42)</f>
        <v>1271</v>
      </c>
    </row>
    <row r="43" spans="1:8" ht="15" customHeight="1" x14ac:dyDescent="0.2">
      <c r="A43" s="46" t="s">
        <v>21</v>
      </c>
      <c r="B43" s="21">
        <v>111</v>
      </c>
      <c r="C43" s="21">
        <v>60</v>
      </c>
      <c r="D43" s="38">
        <v>171</v>
      </c>
      <c r="E43" s="21">
        <v>302</v>
      </c>
      <c r="F43" s="21">
        <v>163</v>
      </c>
      <c r="G43" s="38">
        <v>465</v>
      </c>
      <c r="H43" s="38">
        <f>SUM(D43,G43)</f>
        <v>636</v>
      </c>
    </row>
    <row r="44" spans="1:8" ht="15" customHeight="1" x14ac:dyDescent="0.2">
      <c r="A44" s="46" t="s">
        <v>30</v>
      </c>
      <c r="B44" s="21">
        <v>58</v>
      </c>
      <c r="C44" s="21">
        <v>90</v>
      </c>
      <c r="D44" s="38">
        <v>148</v>
      </c>
      <c r="E44" s="21">
        <v>221</v>
      </c>
      <c r="F44" s="21">
        <v>246</v>
      </c>
      <c r="G44" s="38">
        <v>467</v>
      </c>
      <c r="H44" s="38">
        <f>SUM(D44,G44)</f>
        <v>615</v>
      </c>
    </row>
    <row r="45" spans="1:8" ht="15" customHeight="1" x14ac:dyDescent="0.2">
      <c r="A45" s="47" t="s">
        <v>7</v>
      </c>
      <c r="B45" s="41">
        <f>B46</f>
        <v>2</v>
      </c>
      <c r="C45" s="41">
        <f>C46</f>
        <v>3</v>
      </c>
      <c r="D45" s="41">
        <f>D46</f>
        <v>5</v>
      </c>
      <c r="E45" s="41">
        <f>E46</f>
        <v>4</v>
      </c>
      <c r="F45" s="41">
        <f>F46</f>
        <v>1</v>
      </c>
      <c r="G45" s="41">
        <f>G46</f>
        <v>5</v>
      </c>
      <c r="H45" s="41">
        <f>SUM(D45,G45)</f>
        <v>10</v>
      </c>
    </row>
    <row r="46" spans="1:8" ht="15" customHeight="1" x14ac:dyDescent="0.2">
      <c r="A46" s="46" t="s">
        <v>6</v>
      </c>
      <c r="B46" s="21">
        <v>2</v>
      </c>
      <c r="C46" s="21">
        <v>3</v>
      </c>
      <c r="D46" s="38">
        <v>5</v>
      </c>
      <c r="E46" s="21">
        <v>4</v>
      </c>
      <c r="F46" s="21">
        <v>1</v>
      </c>
      <c r="G46" s="38">
        <v>5</v>
      </c>
      <c r="H46" s="38">
        <f>SUM(D46,G46)</f>
        <v>10</v>
      </c>
    </row>
    <row r="47" spans="1:8" ht="15" customHeight="1" x14ac:dyDescent="0.2">
      <c r="A47" s="34" t="s">
        <v>50</v>
      </c>
      <c r="B47" s="41">
        <f>B48</f>
        <v>0</v>
      </c>
      <c r="C47" s="41">
        <f>C48</f>
        <v>0</v>
      </c>
      <c r="D47" s="41">
        <f>D48</f>
        <v>0</v>
      </c>
      <c r="E47" s="41">
        <f>E48</f>
        <v>253</v>
      </c>
      <c r="F47" s="41">
        <f>F48</f>
        <v>992</v>
      </c>
      <c r="G47" s="41">
        <f>G48</f>
        <v>1245</v>
      </c>
      <c r="H47" s="41">
        <f>SUM(D47,G47)</f>
        <v>1245</v>
      </c>
    </row>
    <row r="48" spans="1:8" ht="15" customHeight="1" x14ac:dyDescent="0.2">
      <c r="A48" s="48" t="s">
        <v>49</v>
      </c>
      <c r="B48" s="29">
        <v>0</v>
      </c>
      <c r="C48" s="29">
        <v>0</v>
      </c>
      <c r="D48" s="38">
        <v>0</v>
      </c>
      <c r="E48" s="29">
        <v>253</v>
      </c>
      <c r="F48" s="29">
        <v>992</v>
      </c>
      <c r="G48" s="38">
        <v>1245</v>
      </c>
      <c r="H48" s="38">
        <f>SUM(D48,G48)</f>
        <v>1245</v>
      </c>
    </row>
    <row r="49" spans="1:8" ht="15" customHeight="1" x14ac:dyDescent="0.2">
      <c r="A49" s="47" t="s">
        <v>5</v>
      </c>
      <c r="B49" s="41">
        <f>B50</f>
        <v>24</v>
      </c>
      <c r="C49" s="41">
        <f>C50</f>
        <v>109</v>
      </c>
      <c r="D49" s="41">
        <f>D50</f>
        <v>133</v>
      </c>
      <c r="E49" s="41">
        <f>E50</f>
        <v>58</v>
      </c>
      <c r="F49" s="41">
        <f>F50</f>
        <v>261</v>
      </c>
      <c r="G49" s="41">
        <f>SUM(E49:F49)</f>
        <v>319</v>
      </c>
      <c r="H49" s="41">
        <f>SUM(D49,G49)</f>
        <v>452</v>
      </c>
    </row>
    <row r="50" spans="1:8" ht="15" customHeight="1" x14ac:dyDescent="0.2">
      <c r="A50" s="46" t="s">
        <v>4</v>
      </c>
      <c r="B50" s="21">
        <v>24</v>
      </c>
      <c r="C50" s="21">
        <v>109</v>
      </c>
      <c r="D50" s="38">
        <v>133</v>
      </c>
      <c r="E50" s="21">
        <v>58</v>
      </c>
      <c r="F50" s="21">
        <v>261</v>
      </c>
      <c r="G50" s="38">
        <v>319</v>
      </c>
      <c r="H50" s="38">
        <f>SUM(D50,G50)</f>
        <v>452</v>
      </c>
    </row>
    <row r="51" spans="1:8" ht="9" customHeight="1" x14ac:dyDescent="0.2">
      <c r="A51" s="22"/>
      <c r="B51" s="45"/>
      <c r="C51" s="45"/>
      <c r="D51" s="20"/>
      <c r="E51" s="45"/>
      <c r="F51" s="45"/>
      <c r="G51" s="20"/>
      <c r="H51" s="20"/>
    </row>
    <row r="52" spans="1:8" ht="15" customHeight="1" x14ac:dyDescent="0.2">
      <c r="A52" s="37" t="s">
        <v>48</v>
      </c>
      <c r="B52" s="36">
        <f>SUM(B53,B71)</f>
        <v>2813</v>
      </c>
      <c r="C52" s="36">
        <f>SUM(C53,C71)</f>
        <v>3558</v>
      </c>
      <c r="D52" s="36">
        <f>SUM(D53,D71)</f>
        <v>6371</v>
      </c>
      <c r="E52" s="36">
        <f>SUM(E53,E71)</f>
        <v>6038</v>
      </c>
      <c r="F52" s="36">
        <f>SUM(F53,F71)</f>
        <v>8455</v>
      </c>
      <c r="G52" s="36">
        <f>SUM(G53,G71)</f>
        <v>14493</v>
      </c>
      <c r="H52" s="36">
        <f>SUM(H53,H71)</f>
        <v>20864</v>
      </c>
    </row>
    <row r="53" spans="1:8" ht="15" customHeight="1" x14ac:dyDescent="0.2">
      <c r="A53" s="37" t="s">
        <v>47</v>
      </c>
      <c r="B53" s="36">
        <f>SUM(B54,B57,B66)</f>
        <v>9</v>
      </c>
      <c r="C53" s="36">
        <f>SUM(C54,C57,C66)</f>
        <v>30</v>
      </c>
      <c r="D53" s="36">
        <f>SUM(D54,D57,D66)</f>
        <v>39</v>
      </c>
      <c r="E53" s="36">
        <f>SUM(E54,E57,E66)</f>
        <v>19</v>
      </c>
      <c r="F53" s="36">
        <f>SUM(F54,F57,F66)</f>
        <v>42</v>
      </c>
      <c r="G53" s="36">
        <f>SUM(G54,G57,G66)</f>
        <v>61</v>
      </c>
      <c r="H53" s="36">
        <f>SUM(H54,H57,H66)</f>
        <v>100</v>
      </c>
    </row>
    <row r="54" spans="1:8" ht="15" customHeight="1" x14ac:dyDescent="0.2">
      <c r="A54" s="44" t="s">
        <v>46</v>
      </c>
      <c r="B54" s="36">
        <f>B55</f>
        <v>3</v>
      </c>
      <c r="C54" s="36">
        <f>C55</f>
        <v>19</v>
      </c>
      <c r="D54" s="36">
        <f>D55</f>
        <v>22</v>
      </c>
      <c r="E54" s="36">
        <f>E55</f>
        <v>7</v>
      </c>
      <c r="F54" s="36">
        <f>F55</f>
        <v>28</v>
      </c>
      <c r="G54" s="36">
        <f>G55</f>
        <v>35</v>
      </c>
      <c r="H54" s="36">
        <f>H55</f>
        <v>57</v>
      </c>
    </row>
    <row r="55" spans="1:8" ht="15" customHeight="1" x14ac:dyDescent="0.2">
      <c r="A55" s="43" t="s">
        <v>45</v>
      </c>
      <c r="B55" s="36">
        <f>B56</f>
        <v>3</v>
      </c>
      <c r="C55" s="36">
        <f>C56</f>
        <v>19</v>
      </c>
      <c r="D55" s="36">
        <f>D56</f>
        <v>22</v>
      </c>
      <c r="E55" s="36">
        <f>E56</f>
        <v>7</v>
      </c>
      <c r="F55" s="36">
        <f>F56</f>
        <v>28</v>
      </c>
      <c r="G55" s="36">
        <f>G56</f>
        <v>35</v>
      </c>
      <c r="H55" s="41">
        <f>SUM(D55,G55)</f>
        <v>57</v>
      </c>
    </row>
    <row r="56" spans="1:8" ht="15" customHeight="1" x14ac:dyDescent="0.2">
      <c r="A56" s="40" t="s">
        <v>44</v>
      </c>
      <c r="B56" s="29">
        <v>3</v>
      </c>
      <c r="C56" s="29">
        <v>19</v>
      </c>
      <c r="D56" s="39">
        <v>22</v>
      </c>
      <c r="E56" s="29">
        <v>7</v>
      </c>
      <c r="F56" s="29">
        <v>28</v>
      </c>
      <c r="G56" s="39">
        <v>35</v>
      </c>
      <c r="H56" s="38">
        <f>SUM(D56,G56)</f>
        <v>57</v>
      </c>
    </row>
    <row r="57" spans="1:8" ht="15" customHeight="1" x14ac:dyDescent="0.2">
      <c r="A57" s="44" t="s">
        <v>43</v>
      </c>
      <c r="B57" s="36">
        <f>B58+B60+B62+B64</f>
        <v>3</v>
      </c>
      <c r="C57" s="36">
        <f>C58+C60+C62+C64</f>
        <v>11</v>
      </c>
      <c r="D57" s="36">
        <f>D58+D60+D62+D64</f>
        <v>14</v>
      </c>
      <c r="E57" s="36">
        <f>E58+E60+E62+E64</f>
        <v>12</v>
      </c>
      <c r="F57" s="36">
        <f>F58+F60+F62+F64</f>
        <v>13</v>
      </c>
      <c r="G57" s="36">
        <f>G58+G60+G62+G64</f>
        <v>25</v>
      </c>
      <c r="H57" s="36">
        <f>H58+H60+H62+H64</f>
        <v>39</v>
      </c>
    </row>
    <row r="58" spans="1:8" ht="15" customHeight="1" x14ac:dyDescent="0.2">
      <c r="A58" s="43" t="s">
        <v>17</v>
      </c>
      <c r="B58" s="36">
        <f>B59</f>
        <v>0</v>
      </c>
      <c r="C58" s="36">
        <f>C59</f>
        <v>0</v>
      </c>
      <c r="D58" s="36">
        <f>D59</f>
        <v>0</v>
      </c>
      <c r="E58" s="36">
        <f>E59</f>
        <v>2</v>
      </c>
      <c r="F58" s="36">
        <f>F59</f>
        <v>1</v>
      </c>
      <c r="G58" s="36">
        <f>G59</f>
        <v>3</v>
      </c>
      <c r="H58" s="36">
        <f>H59</f>
        <v>3</v>
      </c>
    </row>
    <row r="59" spans="1:8" ht="15" customHeight="1" x14ac:dyDescent="0.2">
      <c r="A59" s="40" t="s">
        <v>42</v>
      </c>
      <c r="B59" s="21">
        <v>0</v>
      </c>
      <c r="C59" s="21">
        <v>0</v>
      </c>
      <c r="D59" s="39">
        <v>0</v>
      </c>
      <c r="E59" s="21">
        <v>2</v>
      </c>
      <c r="F59" s="21">
        <v>1</v>
      </c>
      <c r="G59" s="39">
        <v>3</v>
      </c>
      <c r="H59" s="38">
        <f>SUM(D59,G59)</f>
        <v>3</v>
      </c>
    </row>
    <row r="60" spans="1:8" ht="15" customHeight="1" x14ac:dyDescent="0.2">
      <c r="A60" s="43" t="s">
        <v>9</v>
      </c>
      <c r="B60" s="36">
        <f>B61</f>
        <v>0</v>
      </c>
      <c r="C60" s="36">
        <f>C61</f>
        <v>0</v>
      </c>
      <c r="D60" s="36">
        <f>D61</f>
        <v>0</v>
      </c>
      <c r="E60" s="36">
        <f>E61</f>
        <v>0</v>
      </c>
      <c r="F60" s="36">
        <f>F61</f>
        <v>1</v>
      </c>
      <c r="G60" s="36">
        <f>G61</f>
        <v>1</v>
      </c>
      <c r="H60" s="36">
        <f>H61</f>
        <v>1</v>
      </c>
    </row>
    <row r="61" spans="1:8" ht="15" customHeight="1" x14ac:dyDescent="0.2">
      <c r="A61" s="40" t="s">
        <v>42</v>
      </c>
      <c r="B61" s="21">
        <v>0</v>
      </c>
      <c r="C61" s="21">
        <v>0</v>
      </c>
      <c r="D61" s="39">
        <v>0</v>
      </c>
      <c r="E61" s="21">
        <v>0</v>
      </c>
      <c r="F61" s="21">
        <v>1</v>
      </c>
      <c r="G61" s="39">
        <v>1</v>
      </c>
      <c r="H61" s="38">
        <f>SUM(D61,G61)</f>
        <v>1</v>
      </c>
    </row>
    <row r="62" spans="1:8" ht="15" customHeight="1" x14ac:dyDescent="0.2">
      <c r="A62" s="43" t="s">
        <v>20</v>
      </c>
      <c r="B62" s="36">
        <f>B63</f>
        <v>3</v>
      </c>
      <c r="C62" s="36">
        <f>C63</f>
        <v>11</v>
      </c>
      <c r="D62" s="36">
        <f>D63</f>
        <v>14</v>
      </c>
      <c r="E62" s="36">
        <f>E63</f>
        <v>7</v>
      </c>
      <c r="F62" s="36">
        <f>F63</f>
        <v>8</v>
      </c>
      <c r="G62" s="36">
        <f>G63</f>
        <v>15</v>
      </c>
      <c r="H62" s="36">
        <f>H63</f>
        <v>29</v>
      </c>
    </row>
    <row r="63" spans="1:8" ht="15" customHeight="1" x14ac:dyDescent="0.2">
      <c r="A63" s="40" t="s">
        <v>40</v>
      </c>
      <c r="B63" s="21">
        <v>3</v>
      </c>
      <c r="C63" s="21">
        <v>11</v>
      </c>
      <c r="D63" s="39">
        <v>14</v>
      </c>
      <c r="E63" s="21">
        <v>7</v>
      </c>
      <c r="F63" s="21">
        <v>8</v>
      </c>
      <c r="G63" s="39">
        <v>15</v>
      </c>
      <c r="H63" s="38">
        <f>SUM(D63,G63)</f>
        <v>29</v>
      </c>
    </row>
    <row r="64" spans="1:8" ht="15" customHeight="1" x14ac:dyDescent="0.2">
      <c r="A64" s="43" t="s">
        <v>41</v>
      </c>
      <c r="B64" s="36">
        <f>B65</f>
        <v>0</v>
      </c>
      <c r="C64" s="36">
        <f>C65</f>
        <v>0</v>
      </c>
      <c r="D64" s="36">
        <f>D65</f>
        <v>0</v>
      </c>
      <c r="E64" s="36">
        <f>E65</f>
        <v>3</v>
      </c>
      <c r="F64" s="36">
        <f>F65</f>
        <v>3</v>
      </c>
      <c r="G64" s="36">
        <f>G65</f>
        <v>6</v>
      </c>
      <c r="H64" s="36">
        <f>H65</f>
        <v>6</v>
      </c>
    </row>
    <row r="65" spans="1:8" ht="15" customHeight="1" x14ac:dyDescent="0.2">
      <c r="A65" s="40" t="s">
        <v>40</v>
      </c>
      <c r="B65" s="21">
        <v>0</v>
      </c>
      <c r="C65" s="21">
        <v>0</v>
      </c>
      <c r="D65" s="39">
        <v>0</v>
      </c>
      <c r="E65" s="21">
        <v>3</v>
      </c>
      <c r="F65" s="21">
        <v>3</v>
      </c>
      <c r="G65" s="39">
        <v>6</v>
      </c>
      <c r="H65" s="38">
        <f>SUM(D65,G65)</f>
        <v>6</v>
      </c>
    </row>
    <row r="66" spans="1:8" ht="15" customHeight="1" x14ac:dyDescent="0.2">
      <c r="A66" s="44" t="s">
        <v>39</v>
      </c>
      <c r="B66" s="36">
        <f>B67+B69</f>
        <v>3</v>
      </c>
      <c r="C66" s="36">
        <f>C67+C69</f>
        <v>0</v>
      </c>
      <c r="D66" s="36">
        <f>D67+D69</f>
        <v>3</v>
      </c>
      <c r="E66" s="36">
        <f>E67+E69</f>
        <v>0</v>
      </c>
      <c r="F66" s="36">
        <f>F67+F69</f>
        <v>1</v>
      </c>
      <c r="G66" s="36">
        <f>G67+G69</f>
        <v>1</v>
      </c>
      <c r="H66" s="36">
        <f>H67+H69</f>
        <v>4</v>
      </c>
    </row>
    <row r="67" spans="1:8" ht="15" customHeight="1" x14ac:dyDescent="0.2">
      <c r="A67" s="43" t="s">
        <v>38</v>
      </c>
      <c r="B67" s="42">
        <f>B68</f>
        <v>0</v>
      </c>
      <c r="C67" s="42">
        <f>C68</f>
        <v>0</v>
      </c>
      <c r="D67" s="36">
        <f>B67+C67</f>
        <v>0</v>
      </c>
      <c r="E67" s="42">
        <f>E68</f>
        <v>0</v>
      </c>
      <c r="F67" s="42">
        <f>F68</f>
        <v>1</v>
      </c>
      <c r="G67" s="36">
        <f>E67+F67</f>
        <v>1</v>
      </c>
      <c r="H67" s="41">
        <f>SUM(D67,G67)</f>
        <v>1</v>
      </c>
    </row>
    <row r="68" spans="1:8" ht="15" customHeight="1" x14ac:dyDescent="0.2">
      <c r="A68" s="40" t="s">
        <v>37</v>
      </c>
      <c r="B68" s="29">
        <v>0</v>
      </c>
      <c r="C68" s="29">
        <v>0</v>
      </c>
      <c r="D68" s="39">
        <v>0</v>
      </c>
      <c r="E68" s="29">
        <v>0</v>
      </c>
      <c r="F68" s="29">
        <v>1</v>
      </c>
      <c r="G68" s="39">
        <v>1</v>
      </c>
      <c r="H68" s="38">
        <f>SUM(D68,G68)</f>
        <v>1</v>
      </c>
    </row>
    <row r="69" spans="1:8" ht="15" customHeight="1" x14ac:dyDescent="0.2">
      <c r="A69" s="43" t="s">
        <v>36</v>
      </c>
      <c r="B69" s="42">
        <f>B70</f>
        <v>3</v>
      </c>
      <c r="C69" s="42">
        <f>C70</f>
        <v>0</v>
      </c>
      <c r="D69" s="36">
        <f>B69+C69</f>
        <v>3</v>
      </c>
      <c r="E69" s="42">
        <f>E70</f>
        <v>0</v>
      </c>
      <c r="F69" s="42">
        <f>F70</f>
        <v>0</v>
      </c>
      <c r="G69" s="36">
        <f>G70</f>
        <v>0</v>
      </c>
      <c r="H69" s="41">
        <f>SUM(D69,G69)</f>
        <v>3</v>
      </c>
    </row>
    <row r="70" spans="1:8" ht="15" customHeight="1" x14ac:dyDescent="0.2">
      <c r="A70" s="40" t="s">
        <v>35</v>
      </c>
      <c r="B70" s="29">
        <v>3</v>
      </c>
      <c r="C70" s="29">
        <v>0</v>
      </c>
      <c r="D70" s="39">
        <v>3</v>
      </c>
      <c r="E70" s="29">
        <v>0</v>
      </c>
      <c r="F70" s="29">
        <v>0</v>
      </c>
      <c r="G70" s="39">
        <v>0</v>
      </c>
      <c r="H70" s="38">
        <f>SUM(D70,G70)</f>
        <v>3</v>
      </c>
    </row>
    <row r="71" spans="1:8" ht="15" customHeight="1" x14ac:dyDescent="0.2">
      <c r="A71" s="37" t="s">
        <v>34</v>
      </c>
      <c r="B71" s="36">
        <f>SUM(B72,B77,B81,B83,B85,B88,B94,B96,B98,B100)</f>
        <v>2804</v>
      </c>
      <c r="C71" s="36">
        <f>SUM(C72,C77,C81,C83,C85,C88,C94,C96,C98,C100)</f>
        <v>3528</v>
      </c>
      <c r="D71" s="36">
        <f>SUM(D72,D77,D81,D83,D85,D88,D94,D96,D98,D100)</f>
        <v>6332</v>
      </c>
      <c r="E71" s="36">
        <f>SUM(E72,E77,E81,E83,E85,E88,E94,E96,E98,E100)</f>
        <v>6019</v>
      </c>
      <c r="F71" s="36">
        <f>SUM(F72,F77,F81,F83,F85,F88,F94,F96,F98,F100)</f>
        <v>8413</v>
      </c>
      <c r="G71" s="36">
        <f>SUM(G72,G77,G81,G83,G85,G88,G94,G96,G98,G100)</f>
        <v>14432</v>
      </c>
      <c r="H71" s="36">
        <f>SUM(H72,H77,H81,H83,H85,H88,H94,H96,H98,H100)</f>
        <v>20764</v>
      </c>
    </row>
    <row r="72" spans="1:8" s="23" customFormat="1" ht="15" customHeight="1" x14ac:dyDescent="0.2">
      <c r="A72" s="34" t="s">
        <v>33</v>
      </c>
      <c r="B72" s="24">
        <f>SUM(B73:B76)</f>
        <v>574</v>
      </c>
      <c r="C72" s="24">
        <f>SUM(C73:C76)</f>
        <v>601</v>
      </c>
      <c r="D72" s="24">
        <f>SUM(D73:D76)</f>
        <v>1175</v>
      </c>
      <c r="E72" s="24">
        <f>SUM(E73:E76)</f>
        <v>1158</v>
      </c>
      <c r="F72" s="24">
        <f>SUM(F73:F76)</f>
        <v>1253</v>
      </c>
      <c r="G72" s="24">
        <f>SUM(E72:F72)</f>
        <v>2411</v>
      </c>
      <c r="H72" s="24">
        <f>SUM(G72,D72)</f>
        <v>3586</v>
      </c>
    </row>
    <row r="73" spans="1:8" s="16" customFormat="1" ht="15" customHeight="1" x14ac:dyDescent="0.2">
      <c r="A73" s="35" t="s">
        <v>32</v>
      </c>
      <c r="B73" s="21">
        <v>182</v>
      </c>
      <c r="C73" s="21">
        <v>203</v>
      </c>
      <c r="D73" s="20">
        <v>385</v>
      </c>
      <c r="E73" s="21">
        <v>352</v>
      </c>
      <c r="F73" s="21">
        <v>441</v>
      </c>
      <c r="G73" s="20">
        <v>793</v>
      </c>
      <c r="H73" s="20">
        <f>SUM(G73,D73)</f>
        <v>1178</v>
      </c>
    </row>
    <row r="74" spans="1:8" s="16" customFormat="1" ht="15" customHeight="1" x14ac:dyDescent="0.2">
      <c r="A74" s="35" t="s">
        <v>31</v>
      </c>
      <c r="B74" s="21">
        <v>191</v>
      </c>
      <c r="C74" s="21">
        <v>134</v>
      </c>
      <c r="D74" s="20">
        <v>325</v>
      </c>
      <c r="E74" s="21">
        <v>360</v>
      </c>
      <c r="F74" s="21">
        <v>271</v>
      </c>
      <c r="G74" s="20">
        <v>631</v>
      </c>
      <c r="H74" s="20">
        <f>SUM(G74,D74)</f>
        <v>956</v>
      </c>
    </row>
    <row r="75" spans="1:8" s="16" customFormat="1" ht="15" customHeight="1" x14ac:dyDescent="0.2">
      <c r="A75" s="35" t="s">
        <v>30</v>
      </c>
      <c r="B75" s="21">
        <v>110</v>
      </c>
      <c r="C75" s="21">
        <v>161</v>
      </c>
      <c r="D75" s="20">
        <v>271</v>
      </c>
      <c r="E75" s="21">
        <v>270</v>
      </c>
      <c r="F75" s="21">
        <v>333</v>
      </c>
      <c r="G75" s="20">
        <v>603</v>
      </c>
      <c r="H75" s="20">
        <f>SUM(G75,D75)</f>
        <v>874</v>
      </c>
    </row>
    <row r="76" spans="1:8" s="16" customFormat="1" ht="15" customHeight="1" x14ac:dyDescent="0.2">
      <c r="A76" s="35" t="s">
        <v>29</v>
      </c>
      <c r="B76" s="21">
        <v>91</v>
      </c>
      <c r="C76" s="21">
        <v>103</v>
      </c>
      <c r="D76" s="20">
        <v>194</v>
      </c>
      <c r="E76" s="21">
        <v>176</v>
      </c>
      <c r="F76" s="21">
        <v>208</v>
      </c>
      <c r="G76" s="20">
        <v>384</v>
      </c>
      <c r="H76" s="20">
        <f>SUM(G76,D76)</f>
        <v>578</v>
      </c>
    </row>
    <row r="77" spans="1:8" s="23" customFormat="1" ht="15" customHeight="1" x14ac:dyDescent="0.2">
      <c r="A77" s="34" t="s">
        <v>28</v>
      </c>
      <c r="B77" s="24">
        <f>SUM(B78:B80)</f>
        <v>502</v>
      </c>
      <c r="C77" s="24">
        <f>SUM(C78:C80)</f>
        <v>371</v>
      </c>
      <c r="D77" s="24">
        <f>SUM(D78:D80)</f>
        <v>873</v>
      </c>
      <c r="E77" s="24">
        <f>SUM(E78:E80)</f>
        <v>1104</v>
      </c>
      <c r="F77" s="24">
        <f>SUM(F78:F80)</f>
        <v>810</v>
      </c>
      <c r="G77" s="24">
        <f>SUM(E77:F77)</f>
        <v>1914</v>
      </c>
      <c r="H77" s="24">
        <f>SUM(G77,D77)</f>
        <v>2787</v>
      </c>
    </row>
    <row r="78" spans="1:8" s="16" customFormat="1" ht="15" customHeight="1" x14ac:dyDescent="0.2">
      <c r="A78" s="33" t="s">
        <v>27</v>
      </c>
      <c r="B78" s="21">
        <v>225</v>
      </c>
      <c r="C78" s="21">
        <v>141</v>
      </c>
      <c r="D78" s="20">
        <v>366</v>
      </c>
      <c r="E78" s="21">
        <v>452</v>
      </c>
      <c r="F78" s="21">
        <v>340</v>
      </c>
      <c r="G78" s="20">
        <v>792</v>
      </c>
      <c r="H78" s="20">
        <f>SUM(G78,D78)</f>
        <v>1158</v>
      </c>
    </row>
    <row r="79" spans="1:8" s="16" customFormat="1" ht="15" customHeight="1" x14ac:dyDescent="0.2">
      <c r="A79" s="33" t="s">
        <v>26</v>
      </c>
      <c r="B79" s="21">
        <v>177</v>
      </c>
      <c r="C79" s="21">
        <v>200</v>
      </c>
      <c r="D79" s="20">
        <v>377</v>
      </c>
      <c r="E79" s="21">
        <v>363</v>
      </c>
      <c r="F79" s="21">
        <v>409</v>
      </c>
      <c r="G79" s="20">
        <v>772</v>
      </c>
      <c r="H79" s="20">
        <f>SUM(G79,D79)</f>
        <v>1149</v>
      </c>
    </row>
    <row r="80" spans="1:8" s="16" customFormat="1" ht="15" customHeight="1" x14ac:dyDescent="0.2">
      <c r="A80" s="33" t="s">
        <v>25</v>
      </c>
      <c r="B80" s="21">
        <v>100</v>
      </c>
      <c r="C80" s="21">
        <v>30</v>
      </c>
      <c r="D80" s="20">
        <v>130</v>
      </c>
      <c r="E80" s="21">
        <v>289</v>
      </c>
      <c r="F80" s="21">
        <v>61</v>
      </c>
      <c r="G80" s="20">
        <v>350</v>
      </c>
      <c r="H80" s="20">
        <f>SUM(G80,D80)</f>
        <v>480</v>
      </c>
    </row>
    <row r="81" spans="1:16" s="23" customFormat="1" ht="15" customHeight="1" x14ac:dyDescent="0.2">
      <c r="A81" s="34" t="s">
        <v>24</v>
      </c>
      <c r="B81" s="24">
        <f>SUM(B82)</f>
        <v>667</v>
      </c>
      <c r="C81" s="24">
        <f>SUM(C82)</f>
        <v>632</v>
      </c>
      <c r="D81" s="24">
        <f>SUM(D82)</f>
        <v>1299</v>
      </c>
      <c r="E81" s="24">
        <f>SUM(E82)</f>
        <v>1318</v>
      </c>
      <c r="F81" s="24">
        <f>SUM(F82)</f>
        <v>1355</v>
      </c>
      <c r="G81" s="24">
        <f>SUM(E81:F81)</f>
        <v>2673</v>
      </c>
      <c r="H81" s="24">
        <f>SUM(G81,D81)</f>
        <v>3972</v>
      </c>
    </row>
    <row r="82" spans="1:16" s="16" customFormat="1" ht="15" customHeight="1" x14ac:dyDescent="0.2">
      <c r="A82" s="33" t="s">
        <v>23</v>
      </c>
      <c r="B82" s="21">
        <v>667</v>
      </c>
      <c r="C82" s="21">
        <v>632</v>
      </c>
      <c r="D82" s="20">
        <v>1299</v>
      </c>
      <c r="E82" s="21">
        <v>1318</v>
      </c>
      <c r="F82" s="21">
        <v>1355</v>
      </c>
      <c r="G82" s="20">
        <v>2673</v>
      </c>
      <c r="H82" s="20">
        <f>SUM(G82,D82)</f>
        <v>3972</v>
      </c>
    </row>
    <row r="83" spans="1:16" s="23" customFormat="1" ht="15" customHeight="1" x14ac:dyDescent="0.2">
      <c r="A83" s="34" t="s">
        <v>22</v>
      </c>
      <c r="B83" s="24">
        <f>SUM(B84)</f>
        <v>265</v>
      </c>
      <c r="C83" s="24">
        <f>SUM(C84)</f>
        <v>140</v>
      </c>
      <c r="D83" s="24">
        <f>SUM(D84)</f>
        <v>405</v>
      </c>
      <c r="E83" s="24">
        <f>SUM(E84)</f>
        <v>701</v>
      </c>
      <c r="F83" s="24">
        <f>SUM(F84)</f>
        <v>310</v>
      </c>
      <c r="G83" s="24">
        <f>SUM(E83:F83)</f>
        <v>1011</v>
      </c>
      <c r="H83" s="24">
        <f>SUM(G83,D83)</f>
        <v>1416</v>
      </c>
    </row>
    <row r="84" spans="1:16" s="16" customFormat="1" ht="15" customHeight="1" x14ac:dyDescent="0.2">
      <c r="A84" s="33" t="s">
        <v>21</v>
      </c>
      <c r="B84" s="21">
        <v>265</v>
      </c>
      <c r="C84" s="21">
        <v>140</v>
      </c>
      <c r="D84" s="20">
        <v>405</v>
      </c>
      <c r="E84" s="21">
        <v>701</v>
      </c>
      <c r="F84" s="21">
        <v>310</v>
      </c>
      <c r="G84" s="20">
        <v>1011</v>
      </c>
      <c r="H84" s="20">
        <f>SUM(G84,D84)</f>
        <v>1416</v>
      </c>
    </row>
    <row r="85" spans="1:16" s="23" customFormat="1" ht="15" customHeight="1" x14ac:dyDescent="0.2">
      <c r="A85" s="34" t="s">
        <v>20</v>
      </c>
      <c r="B85" s="24">
        <f>SUM(B86:B87)</f>
        <v>115</v>
      </c>
      <c r="C85" s="24">
        <f>SUM(C86:C87)</f>
        <v>311</v>
      </c>
      <c r="D85" s="24">
        <f>SUM(D86:D87)</f>
        <v>426</v>
      </c>
      <c r="E85" s="24">
        <f>SUM(E86:E87)</f>
        <v>307</v>
      </c>
      <c r="F85" s="24">
        <f>SUM(F86:F87)</f>
        <v>1008</v>
      </c>
      <c r="G85" s="24">
        <f>SUM(E85:F85)</f>
        <v>1315</v>
      </c>
      <c r="H85" s="24">
        <f>SUM(G85,D85)</f>
        <v>1741</v>
      </c>
    </row>
    <row r="86" spans="1:16" s="23" customFormat="1" ht="15" customHeight="1" x14ac:dyDescent="0.2">
      <c r="A86" s="33" t="s">
        <v>19</v>
      </c>
      <c r="B86" s="21">
        <v>30</v>
      </c>
      <c r="C86" s="21">
        <v>47</v>
      </c>
      <c r="D86" s="20">
        <v>77</v>
      </c>
      <c r="E86" s="21">
        <v>82</v>
      </c>
      <c r="F86" s="21">
        <v>125</v>
      </c>
      <c r="G86" s="20">
        <v>207</v>
      </c>
      <c r="H86" s="20">
        <f>SUM(G86,D86)</f>
        <v>284</v>
      </c>
    </row>
    <row r="87" spans="1:16" s="23" customFormat="1" ht="15" customHeight="1" x14ac:dyDescent="0.2">
      <c r="A87" s="33" t="s">
        <v>18</v>
      </c>
      <c r="B87" s="21">
        <v>85</v>
      </c>
      <c r="C87" s="21">
        <v>264</v>
      </c>
      <c r="D87" s="20">
        <v>349</v>
      </c>
      <c r="E87" s="21">
        <v>225</v>
      </c>
      <c r="F87" s="21">
        <v>883</v>
      </c>
      <c r="G87" s="20">
        <v>1108</v>
      </c>
      <c r="H87" s="20">
        <f>SUM(G87,D87)</f>
        <v>1457</v>
      </c>
    </row>
    <row r="88" spans="1:16" s="23" customFormat="1" ht="15" customHeight="1" x14ac:dyDescent="0.2">
      <c r="A88" s="26" t="s">
        <v>17</v>
      </c>
      <c r="B88" s="25">
        <f>SUM(B89:B93)</f>
        <v>40</v>
      </c>
      <c r="C88" s="25">
        <f>SUM(C89:C93)</f>
        <v>89</v>
      </c>
      <c r="D88" s="25">
        <f>SUM(D89:D93)</f>
        <v>129</v>
      </c>
      <c r="E88" s="25">
        <f>SUM(E89:E93)</f>
        <v>105</v>
      </c>
      <c r="F88" s="25">
        <f>SUM(F89:F93)</f>
        <v>214</v>
      </c>
      <c r="G88" s="25">
        <f>SUM(G89:G93)</f>
        <v>319</v>
      </c>
      <c r="H88" s="24">
        <f>SUM(G88,D88)</f>
        <v>448</v>
      </c>
    </row>
    <row r="89" spans="1:16" s="16" customFormat="1" ht="15" customHeight="1" x14ac:dyDescent="0.2">
      <c r="A89" s="32" t="s">
        <v>16</v>
      </c>
      <c r="B89" s="21">
        <v>2</v>
      </c>
      <c r="C89" s="21">
        <v>1</v>
      </c>
      <c r="D89" s="20">
        <v>3</v>
      </c>
      <c r="E89" s="21">
        <v>0</v>
      </c>
      <c r="F89" s="21">
        <v>2</v>
      </c>
      <c r="G89" s="20">
        <v>2</v>
      </c>
      <c r="H89" s="20">
        <f>SUM(G89,D89)</f>
        <v>5</v>
      </c>
      <c r="I89" s="30"/>
      <c r="J89" s="29"/>
      <c r="K89" s="29"/>
      <c r="L89" s="29"/>
      <c r="M89" s="29"/>
      <c r="N89" s="29"/>
      <c r="O89" s="29"/>
      <c r="P89" s="29"/>
    </row>
    <row r="90" spans="1:16" s="16" customFormat="1" ht="15" customHeight="1" x14ac:dyDescent="0.2">
      <c r="A90" s="31" t="s">
        <v>15</v>
      </c>
      <c r="B90" s="21">
        <v>20</v>
      </c>
      <c r="C90" s="21">
        <v>57</v>
      </c>
      <c r="D90" s="20">
        <v>77</v>
      </c>
      <c r="E90" s="21">
        <v>64</v>
      </c>
      <c r="F90" s="21">
        <v>149</v>
      </c>
      <c r="G90" s="20">
        <v>213</v>
      </c>
      <c r="H90" s="20">
        <f>SUM(G90,D90)</f>
        <v>290</v>
      </c>
      <c r="I90" s="30"/>
      <c r="J90" s="29"/>
      <c r="K90" s="29"/>
      <c r="L90" s="29"/>
      <c r="M90" s="29"/>
      <c r="N90" s="29"/>
      <c r="O90" s="29"/>
      <c r="P90" s="29"/>
    </row>
    <row r="91" spans="1:16" s="16" customFormat="1" ht="15" customHeight="1" x14ac:dyDescent="0.2">
      <c r="A91" s="31" t="s">
        <v>14</v>
      </c>
      <c r="B91" s="21">
        <v>1</v>
      </c>
      <c r="C91" s="21">
        <v>4</v>
      </c>
      <c r="D91" s="20">
        <v>5</v>
      </c>
      <c r="E91" s="21">
        <v>0</v>
      </c>
      <c r="F91" s="21">
        <v>1</v>
      </c>
      <c r="G91" s="20">
        <v>1</v>
      </c>
      <c r="H91" s="20">
        <f>SUM(G91,D91)</f>
        <v>6</v>
      </c>
      <c r="I91" s="30"/>
      <c r="J91" s="29"/>
      <c r="K91" s="29"/>
      <c r="L91" s="29"/>
      <c r="M91" s="29"/>
      <c r="N91" s="29"/>
      <c r="O91" s="29"/>
      <c r="P91" s="29"/>
    </row>
    <row r="92" spans="1:16" s="16" customFormat="1" ht="15" customHeight="1" x14ac:dyDescent="0.2">
      <c r="A92" s="31" t="s">
        <v>13</v>
      </c>
      <c r="B92" s="21">
        <v>17</v>
      </c>
      <c r="C92" s="21">
        <v>27</v>
      </c>
      <c r="D92" s="20">
        <v>44</v>
      </c>
      <c r="E92" s="21">
        <v>37</v>
      </c>
      <c r="F92" s="21">
        <v>56</v>
      </c>
      <c r="G92" s="20">
        <v>93</v>
      </c>
      <c r="H92" s="20">
        <f>SUM(G92,D92)</f>
        <v>137</v>
      </c>
      <c r="I92" s="30"/>
      <c r="J92" s="29"/>
      <c r="K92" s="29"/>
      <c r="L92" s="29"/>
      <c r="M92" s="29"/>
      <c r="N92" s="29"/>
      <c r="O92" s="29"/>
      <c r="P92" s="29"/>
    </row>
    <row r="93" spans="1:16" s="16" customFormat="1" ht="15" customHeight="1" x14ac:dyDescent="0.2">
      <c r="A93" s="31" t="s">
        <v>12</v>
      </c>
      <c r="B93" s="21">
        <v>0</v>
      </c>
      <c r="C93" s="21">
        <v>0</v>
      </c>
      <c r="D93" s="20">
        <v>0</v>
      </c>
      <c r="E93" s="21">
        <v>4</v>
      </c>
      <c r="F93" s="21">
        <v>6</v>
      </c>
      <c r="G93" s="20">
        <v>10</v>
      </c>
      <c r="H93" s="20">
        <f>SUM(G93,D93)</f>
        <v>10</v>
      </c>
      <c r="I93" s="30"/>
      <c r="J93" s="29"/>
      <c r="K93" s="29"/>
      <c r="L93" s="29"/>
      <c r="M93" s="29"/>
      <c r="N93" s="29"/>
      <c r="O93" s="29"/>
      <c r="P93" s="29"/>
    </row>
    <row r="94" spans="1:16" s="16" customFormat="1" ht="15" customHeight="1" x14ac:dyDescent="0.2">
      <c r="A94" s="26" t="s">
        <v>11</v>
      </c>
      <c r="B94" s="25">
        <f>SUM(B95)</f>
        <v>153</v>
      </c>
      <c r="C94" s="25">
        <f>SUM(C95)</f>
        <v>253</v>
      </c>
      <c r="D94" s="25">
        <f>SUM(D95)</f>
        <v>406</v>
      </c>
      <c r="E94" s="25">
        <f>SUM(E95)</f>
        <v>289</v>
      </c>
      <c r="F94" s="25">
        <f>SUM(F95)</f>
        <v>487</v>
      </c>
      <c r="G94" s="25">
        <f>SUM(G95)</f>
        <v>776</v>
      </c>
      <c r="H94" s="24">
        <f>SUM(G94,D94)</f>
        <v>1182</v>
      </c>
      <c r="I94" s="30"/>
      <c r="J94" s="29"/>
      <c r="K94" s="29"/>
      <c r="L94" s="29"/>
      <c r="M94" s="29"/>
      <c r="N94" s="29"/>
      <c r="O94" s="29"/>
      <c r="P94" s="29"/>
    </row>
    <row r="95" spans="1:16" s="16" customFormat="1" ht="15" customHeight="1" x14ac:dyDescent="0.2">
      <c r="A95" s="27" t="s">
        <v>10</v>
      </c>
      <c r="B95" s="21">
        <v>153</v>
      </c>
      <c r="C95" s="21">
        <v>253</v>
      </c>
      <c r="D95" s="20">
        <v>406</v>
      </c>
      <c r="E95" s="21">
        <v>289</v>
      </c>
      <c r="F95" s="21">
        <v>487</v>
      </c>
      <c r="G95" s="20">
        <v>776</v>
      </c>
      <c r="H95" s="20">
        <f>SUM(G95,D95)</f>
        <v>1182</v>
      </c>
      <c r="I95" s="30"/>
      <c r="J95" s="29"/>
      <c r="K95" s="29"/>
      <c r="L95" s="29"/>
      <c r="M95" s="29"/>
      <c r="N95" s="29"/>
      <c r="O95" s="29"/>
      <c r="P95" s="29"/>
    </row>
    <row r="96" spans="1:16" s="23" customFormat="1" ht="15" customHeight="1" x14ac:dyDescent="0.2">
      <c r="A96" s="26" t="s">
        <v>9</v>
      </c>
      <c r="B96" s="28">
        <f>SUM(B97)</f>
        <v>424</v>
      </c>
      <c r="C96" s="28">
        <f>SUM(C97)</f>
        <v>816</v>
      </c>
      <c r="D96" s="28">
        <f>SUM(D97)</f>
        <v>1240</v>
      </c>
      <c r="E96" s="28">
        <f>SUM(E97)</f>
        <v>894</v>
      </c>
      <c r="F96" s="28">
        <f>SUM(F97)</f>
        <v>2246</v>
      </c>
      <c r="G96" s="24">
        <f>SUM(E96:F96)</f>
        <v>3140</v>
      </c>
      <c r="H96" s="24">
        <f>SUM(G96,D96)</f>
        <v>4380</v>
      </c>
    </row>
    <row r="97" spans="1:8" s="16" customFormat="1" ht="15" customHeight="1" x14ac:dyDescent="0.2">
      <c r="A97" s="27" t="s">
        <v>8</v>
      </c>
      <c r="B97" s="21">
        <v>424</v>
      </c>
      <c r="C97" s="21">
        <v>816</v>
      </c>
      <c r="D97" s="20">
        <v>1240</v>
      </c>
      <c r="E97" s="21">
        <v>894</v>
      </c>
      <c r="F97" s="21">
        <v>2246</v>
      </c>
      <c r="G97" s="20">
        <v>3140</v>
      </c>
      <c r="H97" s="20">
        <f>SUM(G97,D97)</f>
        <v>4380</v>
      </c>
    </row>
    <row r="98" spans="1:8" s="16" customFormat="1" ht="15" customHeight="1" x14ac:dyDescent="0.2">
      <c r="A98" s="26" t="s">
        <v>7</v>
      </c>
      <c r="B98" s="28">
        <f>SUM(B99)</f>
        <v>28</v>
      </c>
      <c r="C98" s="28">
        <f>SUM(C99)</f>
        <v>69</v>
      </c>
      <c r="D98" s="28">
        <f>SUM(D99)</f>
        <v>97</v>
      </c>
      <c r="E98" s="28">
        <f>SUM(E99)</f>
        <v>41</v>
      </c>
      <c r="F98" s="28">
        <f>SUM(F99)</f>
        <v>86</v>
      </c>
      <c r="G98" s="28">
        <f>SUM(G99)</f>
        <v>127</v>
      </c>
      <c r="H98" s="28">
        <f>SUM(H99)</f>
        <v>224</v>
      </c>
    </row>
    <row r="99" spans="1:8" s="16" customFormat="1" ht="15" customHeight="1" x14ac:dyDescent="0.2">
      <c r="A99" s="27" t="s">
        <v>6</v>
      </c>
      <c r="B99" s="21">
        <v>28</v>
      </c>
      <c r="C99" s="21">
        <v>69</v>
      </c>
      <c r="D99" s="20">
        <v>97</v>
      </c>
      <c r="E99" s="21">
        <v>41</v>
      </c>
      <c r="F99" s="21">
        <v>86</v>
      </c>
      <c r="G99" s="20">
        <v>127</v>
      </c>
      <c r="H99" s="20">
        <f>SUM(G99,D99)</f>
        <v>224</v>
      </c>
    </row>
    <row r="100" spans="1:8" s="23" customFormat="1" ht="15" customHeight="1" x14ac:dyDescent="0.2">
      <c r="A100" s="26" t="s">
        <v>5</v>
      </c>
      <c r="B100" s="25">
        <f>SUM(B101)</f>
        <v>36</v>
      </c>
      <c r="C100" s="25">
        <f>SUM(C101)</f>
        <v>246</v>
      </c>
      <c r="D100" s="25">
        <f>SUM(D101)</f>
        <v>282</v>
      </c>
      <c r="E100" s="25">
        <f>SUM(E101)</f>
        <v>102</v>
      </c>
      <c r="F100" s="25">
        <f>SUM(F101)</f>
        <v>644</v>
      </c>
      <c r="G100" s="24">
        <f>SUM(E100:F100)</f>
        <v>746</v>
      </c>
      <c r="H100" s="24">
        <f>SUM(G100,D100)</f>
        <v>1028</v>
      </c>
    </row>
    <row r="101" spans="1:8" s="16" customFormat="1" ht="15" customHeight="1" x14ac:dyDescent="0.2">
      <c r="A101" s="22" t="s">
        <v>4</v>
      </c>
      <c r="B101" s="21">
        <v>36</v>
      </c>
      <c r="C101" s="21">
        <v>246</v>
      </c>
      <c r="D101" s="20">
        <v>282</v>
      </c>
      <c r="E101" s="21">
        <v>102</v>
      </c>
      <c r="F101" s="21">
        <v>644</v>
      </c>
      <c r="G101" s="20">
        <v>746</v>
      </c>
      <c r="H101" s="20">
        <f>SUM(G101,D101)</f>
        <v>1028</v>
      </c>
    </row>
    <row r="102" spans="1:8" ht="9" customHeight="1" x14ac:dyDescent="0.2">
      <c r="A102" s="16"/>
      <c r="B102" s="19"/>
      <c r="C102" s="19"/>
      <c r="D102" s="19"/>
      <c r="E102" s="20"/>
      <c r="F102" s="19"/>
      <c r="G102" s="19"/>
      <c r="H102" s="19"/>
    </row>
    <row r="103" spans="1:8" ht="15" customHeight="1" x14ac:dyDescent="0.2">
      <c r="A103" s="18" t="s">
        <v>3</v>
      </c>
      <c r="B103" s="17">
        <f>SUM(B8,B52)</f>
        <v>5214</v>
      </c>
      <c r="C103" s="17">
        <f>SUM(C8,C52)</f>
        <v>5829</v>
      </c>
      <c r="D103" s="17">
        <f>SUM(D8,D52)</f>
        <v>11043</v>
      </c>
      <c r="E103" s="17">
        <f>SUM(E8,E52)</f>
        <v>13344</v>
      </c>
      <c r="F103" s="17">
        <f>SUM(F8,F52)</f>
        <v>16359</v>
      </c>
      <c r="G103" s="17">
        <f>SUM(G8,G52)</f>
        <v>29703</v>
      </c>
      <c r="H103" s="17">
        <f>SUM(H8,H52)</f>
        <v>40746</v>
      </c>
    </row>
    <row r="104" spans="1:8" ht="12.75" customHeight="1" x14ac:dyDescent="0.2">
      <c r="A104" s="16"/>
      <c r="B104" s="5"/>
      <c r="C104" s="5"/>
      <c r="D104" s="5"/>
      <c r="E104" s="15"/>
      <c r="F104" s="5"/>
      <c r="G104" s="5"/>
      <c r="H104" s="5"/>
    </row>
    <row r="105" spans="1:8" x14ac:dyDescent="0.2">
      <c r="A105" s="14" t="s">
        <v>2</v>
      </c>
      <c r="B105" s="14"/>
      <c r="C105" s="14"/>
      <c r="D105" s="14"/>
      <c r="E105" s="14"/>
      <c r="F105" s="14"/>
      <c r="G105" s="14"/>
      <c r="H105" s="14"/>
    </row>
    <row r="106" spans="1:8" x14ac:dyDescent="0.2">
      <c r="A106" s="13" t="s">
        <v>1</v>
      </c>
      <c r="B106" s="12"/>
      <c r="C106" s="12"/>
      <c r="D106" s="12"/>
      <c r="E106" s="12"/>
      <c r="F106" s="12"/>
      <c r="G106" s="12"/>
      <c r="H106" s="12"/>
    </row>
    <row r="107" spans="1:8" x14ac:dyDescent="0.2">
      <c r="A107" s="11"/>
      <c r="B107" s="9"/>
      <c r="C107" s="9"/>
      <c r="D107" s="9"/>
      <c r="E107" s="10"/>
      <c r="F107" s="9"/>
      <c r="G107" s="9"/>
    </row>
    <row r="108" spans="1:8" ht="12" customHeight="1" x14ac:dyDescent="0.2">
      <c r="A108" s="8" t="s">
        <v>0</v>
      </c>
      <c r="B108" s="6"/>
      <c r="C108" s="6"/>
      <c r="D108" s="6"/>
      <c r="E108" s="7"/>
      <c r="F108" s="6"/>
      <c r="G108" s="6"/>
      <c r="H108" s="5"/>
    </row>
    <row r="255" spans="2:8" ht="9" customHeight="1" x14ac:dyDescent="0.2">
      <c r="B255" s="1"/>
      <c r="C255" s="1"/>
      <c r="D255" s="1"/>
      <c r="E255" s="4"/>
      <c r="F255" s="1"/>
      <c r="G255" s="1"/>
      <c r="H255" s="1"/>
    </row>
    <row r="256" spans="2:8" ht="13.5" customHeight="1" x14ac:dyDescent="0.2">
      <c r="B256" s="1"/>
      <c r="C256" s="1"/>
      <c r="D256" s="1"/>
      <c r="E256" s="4"/>
      <c r="F256" s="1"/>
      <c r="G256" s="1"/>
      <c r="H256" s="1"/>
    </row>
    <row r="257" spans="5:5" s="1" customFormat="1" ht="8.25" customHeight="1" x14ac:dyDescent="0.2">
      <c r="E257" s="4"/>
    </row>
  </sheetData>
  <mergeCells count="7">
    <mergeCell ref="A105:H105"/>
    <mergeCell ref="A1:H1"/>
    <mergeCell ref="A2:H2"/>
    <mergeCell ref="A3:H3"/>
    <mergeCell ref="A5:A6"/>
    <mergeCell ref="B5:D5"/>
    <mergeCell ref="E5:G5"/>
  </mergeCells>
  <printOptions horizontalCentered="1"/>
  <pageMargins left="0.59" right="0.59" top="0.59" bottom="0.59" header="0.39000000000000007" footer="0.39000000000000007"/>
  <pageSetup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suayed por modalidad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2022-09-01T00:52:17Z</dcterms:created>
  <dcterms:modified xsi:type="dcterms:W3CDTF">2022-09-01T00:53:08Z</dcterms:modified>
</cp:coreProperties>
</file>