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'resumen'!$A$1:$H$46</definedName>
    <definedName name="ok">'[3]9119B'!$A$1:$L$312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<sst xmlns="http://schemas.openxmlformats.org/spreadsheetml/2006/main" count="40" uniqueCount="29">
  <si>
    <t>Total</t>
  </si>
  <si>
    <t>Técnico</t>
  </si>
  <si>
    <t>Bachillerato</t>
  </si>
  <si>
    <t>Licenciatura</t>
  </si>
  <si>
    <t>Posgrado</t>
  </si>
  <si>
    <t>FUENTE: Dirección General de Administración Escolar, UNAM.</t>
  </si>
  <si>
    <r>
      <t>c</t>
    </r>
    <r>
      <rPr>
        <sz val="8"/>
        <rFont val="Arial"/>
        <family val="2"/>
      </rPr>
      <t xml:space="preserve"> Prerrequisito de admisión a las carreras de la Escuela Nacional de Música.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</si>
  <si>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</si>
  <si>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 xml:space="preserve">a </t>
    </r>
    <r>
      <rPr>
        <sz val="8"/>
        <rFont val="Arial"/>
        <family val="2"/>
      </rPr>
      <t>Sólo se ofrece en la Escuela Nacional de Música.</t>
    </r>
  </si>
  <si>
    <t>T O T A L</t>
  </si>
  <si>
    <r>
      <t>Propedéutico de la Escuela Nacional de Música</t>
    </r>
    <r>
      <rPr>
        <b/>
        <vertAlign val="superscript"/>
        <sz val="10"/>
        <rFont val="Arial"/>
        <family val="2"/>
      </rPr>
      <t>c</t>
    </r>
  </si>
  <si>
    <t>Iniciación Universitaria</t>
  </si>
  <si>
    <t>Colegio de Ciencias y Humanidades</t>
  </si>
  <si>
    <t>Escuela Nacional Preparatoria</t>
  </si>
  <si>
    <t>Sistema Universidad Abierta</t>
  </si>
  <si>
    <t>-</t>
  </si>
  <si>
    <t>Sistema Escolarizado</t>
  </si>
  <si>
    <r>
      <t>Técnico</t>
    </r>
    <r>
      <rPr>
        <b/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</si>
  <si>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a</t>
    </r>
  </si>
  <si>
    <t>Sistema Universidad Abierta y Educación a Distancia</t>
  </si>
  <si>
    <t>Mujeres</t>
  </si>
  <si>
    <t>Hombres</t>
  </si>
  <si>
    <t xml:space="preserve">     Total</t>
  </si>
  <si>
    <t>Población total *</t>
  </si>
  <si>
    <t>Reingreso</t>
  </si>
  <si>
    <t>Primer ingreso</t>
  </si>
  <si>
    <t>2008-2009</t>
  </si>
  <si>
    <t>POBLACIÓN ESCOLAR TOTAL</t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</si>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</sst>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61" applyFont="1">
      <alignment/>
      <protection/>
    </xf>
    <xf numFmtId="3" fontId="3" fillId="0" borderId="0" xfId="61" applyNumberFormat="1" applyFont="1">
      <alignment/>
      <protection/>
    </xf>
    <xf numFmtId="3" fontId="4" fillId="0" borderId="0" xfId="60" applyNumberFormat="1" applyFont="1" applyAlignment="1">
      <alignment horizontal="right" indent="1"/>
      <protection/>
    </xf>
    <xf numFmtId="3" fontId="4" fillId="0" borderId="0" xfId="60" applyNumberFormat="1" applyFont="1" applyAlignment="1" quotePrefix="1">
      <alignment horizontal="right" indent="1"/>
      <protection/>
    </xf>
    <xf numFmtId="3" fontId="3" fillId="0" borderId="0" xfId="61" applyNumberFormat="1" applyFont="1" applyAlignment="1">
      <alignment/>
      <protection/>
    </xf>
    <xf numFmtId="3" fontId="3" fillId="0" borderId="0" xfId="61" applyNumberFormat="1" applyFont="1" applyFill="1">
      <alignment/>
      <protection/>
    </xf>
    <xf numFmtId="2" fontId="3" fillId="0" borderId="0" xfId="61" applyNumberFormat="1" applyFont="1">
      <alignment/>
      <protection/>
    </xf>
    <xf numFmtId="0" fontId="3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3" fontId="3" fillId="0" borderId="0" xfId="61" applyNumberFormat="1" applyFont="1" applyBorder="1">
      <alignment/>
      <protection/>
    </xf>
    <xf numFmtId="0" fontId="3" fillId="0" borderId="0" xfId="61" applyFont="1" applyBorder="1">
      <alignment/>
      <protection/>
    </xf>
    <xf numFmtId="3" fontId="3" fillId="0" borderId="10" xfId="61" applyNumberFormat="1" applyFont="1" applyBorder="1">
      <alignment/>
      <protection/>
    </xf>
    <xf numFmtId="1" fontId="3" fillId="0" borderId="10" xfId="61" applyNumberFormat="1" applyFont="1" applyBorder="1">
      <alignment/>
      <protection/>
    </xf>
    <xf numFmtId="0" fontId="3" fillId="0" borderId="10" xfId="61" applyFont="1" applyBorder="1">
      <alignment/>
      <protection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61" applyNumberFormat="1" applyFont="1" applyBorder="1" applyAlignment="1">
      <alignment horizontal="right" indent="1"/>
      <protection/>
    </xf>
    <xf numFmtId="0" fontId="4" fillId="0" borderId="0" xfId="61" applyFont="1" applyBorder="1">
      <alignment/>
      <protection/>
    </xf>
    <xf numFmtId="3" fontId="3" fillId="0" borderId="0" xfId="61" applyNumberFormat="1" applyFont="1" applyBorder="1" applyAlignment="1">
      <alignment horizontal="right" indent="1"/>
      <protection/>
    </xf>
    <xf numFmtId="3" fontId="3" fillId="0" borderId="10" xfId="61" applyNumberFormat="1" applyFont="1" applyBorder="1" applyAlignment="1">
      <alignment horizontal="right" indent="1"/>
      <protection/>
    </xf>
    <xf numFmtId="3" fontId="4" fillId="0" borderId="0" xfId="61" applyNumberFormat="1" applyFont="1" applyAlignment="1">
      <alignment horizontal="right" indent="1"/>
      <protection/>
    </xf>
    <xf numFmtId="3" fontId="4" fillId="0" borderId="0" xfId="61" applyNumberFormat="1" applyFont="1" applyFill="1" applyAlignment="1">
      <alignment horizontal="right" indent="1"/>
      <protection/>
    </xf>
    <xf numFmtId="0" fontId="4" fillId="0" borderId="0" xfId="61" applyFont="1">
      <alignment/>
      <protection/>
    </xf>
    <xf numFmtId="0" fontId="3" fillId="0" borderId="0" xfId="61" applyFont="1" applyAlignment="1">
      <alignment horizontal="center"/>
      <protection/>
    </xf>
    <xf numFmtId="3" fontId="3" fillId="0" borderId="0" xfId="61" applyNumberFormat="1" applyFont="1" applyAlignment="1">
      <alignment horizontal="right" indent="1"/>
      <protection/>
    </xf>
    <xf numFmtId="3" fontId="3" fillId="0" borderId="0" xfId="61" applyNumberFormat="1" applyFont="1" applyFill="1" applyAlignment="1">
      <alignment horizontal="right" indent="1"/>
      <protection/>
    </xf>
    <xf numFmtId="0" fontId="3" fillId="0" borderId="0" xfId="61" applyFont="1" applyAlignment="1">
      <alignment horizontal="left" indent="1"/>
      <protection/>
    </xf>
    <xf numFmtId="0" fontId="3" fillId="0" borderId="0" xfId="61" applyFont="1" applyFill="1">
      <alignment/>
      <protection/>
    </xf>
    <xf numFmtId="0" fontId="3" fillId="0" borderId="0" xfId="61" applyFont="1" applyFill="1" applyAlignment="1">
      <alignment horizontal="left" indent="1"/>
      <protection/>
    </xf>
    <xf numFmtId="0" fontId="4" fillId="0" borderId="0" xfId="61" applyFont="1" applyFill="1">
      <alignment/>
      <protection/>
    </xf>
    <xf numFmtId="3" fontId="4" fillId="0" borderId="0" xfId="0" applyNumberFormat="1" applyFont="1" applyFill="1" applyAlignment="1" quotePrefix="1">
      <alignment horizontal="right" indent="1"/>
    </xf>
    <xf numFmtId="3" fontId="3" fillId="0" borderId="0" xfId="0" applyNumberFormat="1" applyFont="1" applyAlignment="1">
      <alignment horizontal="right" indent="1"/>
    </xf>
    <xf numFmtId="0" fontId="5" fillId="0" borderId="10" xfId="61" applyFont="1" applyBorder="1" applyAlignment="1">
      <alignment horizontal="centerContinuous"/>
      <protection/>
    </xf>
    <xf numFmtId="0" fontId="5" fillId="0" borderId="10" xfId="61" applyFont="1" applyBorder="1" applyAlignment="1">
      <alignment horizontal="right"/>
      <protection/>
    </xf>
    <xf numFmtId="0" fontId="5" fillId="0" borderId="10" xfId="61" applyFont="1" applyBorder="1" applyAlignment="1" quotePrefix="1">
      <alignment horizontal="right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 applyAlignment="1" quotePrefix="1">
      <alignment horizontal="center"/>
      <protection/>
    </xf>
    <xf numFmtId="0" fontId="5" fillId="0" borderId="0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10" xfId="61" applyFont="1" applyBorder="1" applyAlignment="1">
      <alignment horizontal="centerContinuous"/>
      <protection/>
    </xf>
    <xf numFmtId="0" fontId="4" fillId="0" borderId="10" xfId="61" applyFont="1" applyBorder="1" applyAlignment="1">
      <alignment horizontal="centerContinuous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OBESC_3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Población escolar por nivel 2008-2009</a:t>
            </a:r>
          </a:p>
        </c:rich>
      </c:tx>
      <c:layout>
        <c:manualLayout>
          <c:xMode val="factor"/>
          <c:yMode val="factor"/>
          <c:x val="-0.0182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5775"/>
          <c:y val="0.3695"/>
          <c:w val="0.63175"/>
          <c:h val="0.47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Técnico
0.4%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resumen!$E$34:$E$37</c:f>
              <c:strCache/>
            </c:strRef>
          </c:cat>
          <c:val>
            <c:numRef>
              <c:f>resumen!$F$34:$F$37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133350</xdr:rowOff>
    </xdr:from>
    <xdr:to>
      <xdr:col>7</xdr:col>
      <xdr:colOff>647700</xdr:colOff>
      <xdr:row>45</xdr:row>
      <xdr:rowOff>152400</xdr:rowOff>
    </xdr:to>
    <xdr:graphicFrame>
      <xdr:nvGraphicFramePr>
        <xdr:cNvPr id="1" name="Chart 1025"/>
        <xdr:cNvGraphicFramePr/>
      </xdr:nvGraphicFramePr>
      <xdr:xfrm>
        <a:off x="4448175" y="4905375"/>
        <a:ext cx="42481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29</xdr:row>
      <xdr:rowOff>19050</xdr:rowOff>
    </xdr:from>
    <xdr:to>
      <xdr:col>7</xdr:col>
      <xdr:colOff>600075</xdr:colOff>
      <xdr:row>31</xdr:row>
      <xdr:rowOff>9525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4314825" y="4486275"/>
          <a:ext cx="43338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No incluye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2,869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alumnos que 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55.57421875" style="1" customWidth="1"/>
    <col min="2" max="7" width="10.8515625" style="1" customWidth="1"/>
    <col min="8" max="8" width="9.7109375" style="1" customWidth="1"/>
    <col min="9" max="9" width="11.421875" style="1" customWidth="1"/>
    <col min="10" max="15" width="9.7109375" style="1" customWidth="1"/>
    <col min="16" max="16384" width="11.421875" style="1" customWidth="1"/>
  </cols>
  <sheetData>
    <row r="1" spans="1:8" ht="12.75">
      <c r="A1" s="43" t="s">
        <v>28</v>
      </c>
      <c r="B1" s="43"/>
      <c r="C1" s="43"/>
      <c r="D1" s="43"/>
      <c r="E1" s="43"/>
      <c r="F1" s="43"/>
      <c r="G1" s="43"/>
      <c r="H1" s="43"/>
    </row>
    <row r="2" spans="1:8" ht="12.75" customHeight="1">
      <c r="A2" s="43" t="s">
        <v>27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 t="s">
        <v>26</v>
      </c>
      <c r="B3" s="43"/>
      <c r="C3" s="43"/>
      <c r="D3" s="43"/>
      <c r="E3" s="43"/>
      <c r="F3" s="43"/>
      <c r="G3" s="43"/>
      <c r="H3" s="43"/>
    </row>
    <row r="4" spans="1:8" ht="12.75" customHeight="1">
      <c r="A4" s="42"/>
      <c r="B4" s="41"/>
      <c r="C4" s="41"/>
      <c r="D4" s="41"/>
      <c r="E4" s="41"/>
      <c r="F4" s="41"/>
      <c r="G4" s="41"/>
      <c r="H4" s="41"/>
    </row>
    <row r="5" ht="9" customHeight="1"/>
    <row r="6" spans="2:8" s="12" customFormat="1" ht="11.25" customHeight="1">
      <c r="B6" s="39" t="s">
        <v>25</v>
      </c>
      <c r="C6" s="39"/>
      <c r="D6" s="39"/>
      <c r="E6" s="39" t="s">
        <v>24</v>
      </c>
      <c r="F6" s="40"/>
      <c r="G6" s="39"/>
      <c r="H6" s="44" t="s">
        <v>23</v>
      </c>
    </row>
    <row r="7" spans="2:8" s="12" customFormat="1" ht="11.25" customHeight="1">
      <c r="B7" s="38" t="s">
        <v>21</v>
      </c>
      <c r="C7" s="37" t="s">
        <v>20</v>
      </c>
      <c r="D7" s="37" t="s">
        <v>22</v>
      </c>
      <c r="E7" s="37" t="s">
        <v>21</v>
      </c>
      <c r="F7" s="37" t="s">
        <v>20</v>
      </c>
      <c r="G7" s="37" t="s">
        <v>0</v>
      </c>
      <c r="H7" s="44"/>
    </row>
    <row r="8" spans="1:8" s="12" customFormat="1" ht="9.75" customHeight="1">
      <c r="A8" s="15"/>
      <c r="B8" s="36"/>
      <c r="C8" s="35"/>
      <c r="D8" s="35"/>
      <c r="E8" s="35"/>
      <c r="F8" s="35"/>
      <c r="G8" s="35"/>
      <c r="H8" s="34"/>
    </row>
    <row r="9" ht="12.75" customHeight="1">
      <c r="K9" s="11"/>
    </row>
    <row r="10" spans="1:8" ht="12.75" customHeight="1">
      <c r="A10" s="24" t="s">
        <v>4</v>
      </c>
      <c r="B10" s="18">
        <f aca="true" t="shared" si="0" ref="B10:G10">SUM(B11:B12)</f>
        <v>4576</v>
      </c>
      <c r="C10" s="18">
        <f t="shared" si="0"/>
        <v>4670</v>
      </c>
      <c r="D10" s="18">
        <f t="shared" si="0"/>
        <v>9246</v>
      </c>
      <c r="E10" s="18">
        <f t="shared" si="0"/>
        <v>7655</v>
      </c>
      <c r="F10" s="18">
        <f t="shared" si="0"/>
        <v>6974</v>
      </c>
      <c r="G10" s="18">
        <f t="shared" si="0"/>
        <v>14629</v>
      </c>
      <c r="H10" s="18">
        <f>SUM(D10,G10)</f>
        <v>23875</v>
      </c>
    </row>
    <row r="11" spans="1:8" ht="12.75" customHeight="1">
      <c r="A11" s="28" t="s">
        <v>16</v>
      </c>
      <c r="B11" s="26">
        <v>4492</v>
      </c>
      <c r="C11" s="26">
        <v>4658</v>
      </c>
      <c r="D11" s="26">
        <v>9150</v>
      </c>
      <c r="E11" s="26">
        <v>7644</v>
      </c>
      <c r="F11" s="26">
        <v>6971</v>
      </c>
      <c r="G11" s="26">
        <v>14615</v>
      </c>
      <c r="H11" s="26">
        <v>23765</v>
      </c>
    </row>
    <row r="12" spans="1:8" ht="12.75" customHeight="1">
      <c r="A12" s="28" t="s">
        <v>14</v>
      </c>
      <c r="B12" s="33">
        <v>84</v>
      </c>
      <c r="C12" s="33">
        <v>12</v>
      </c>
      <c r="D12" s="26">
        <f>SUM(B12:C12)</f>
        <v>96</v>
      </c>
      <c r="E12" s="33">
        <v>11</v>
      </c>
      <c r="F12" s="33">
        <v>3</v>
      </c>
      <c r="G12" s="26">
        <f>SUM(E12:F12)</f>
        <v>14</v>
      </c>
      <c r="H12" s="26">
        <f>SUM(D12,G12)</f>
        <v>110</v>
      </c>
    </row>
    <row r="13" spans="1:9" ht="12.75" customHeight="1">
      <c r="A13" s="24" t="s">
        <v>3</v>
      </c>
      <c r="B13" s="23">
        <f aca="true" t="shared" si="1" ref="B13:G13">+B14+B15</f>
        <v>18648</v>
      </c>
      <c r="C13" s="23">
        <f t="shared" si="1"/>
        <v>19035</v>
      </c>
      <c r="D13" s="23">
        <f t="shared" si="1"/>
        <v>37683</v>
      </c>
      <c r="E13" s="23">
        <f t="shared" si="1"/>
        <v>64190</v>
      </c>
      <c r="F13" s="23">
        <f t="shared" si="1"/>
        <v>70571</v>
      </c>
      <c r="G13" s="23">
        <f t="shared" si="1"/>
        <v>134761</v>
      </c>
      <c r="H13" s="23">
        <f>SUM(D13,G13)</f>
        <v>172444</v>
      </c>
      <c r="I13" s="2"/>
    </row>
    <row r="14" spans="1:9" ht="12.75" customHeight="1">
      <c r="A14" s="28" t="s">
        <v>16</v>
      </c>
      <c r="B14" s="27">
        <v>16555</v>
      </c>
      <c r="C14" s="27">
        <v>17498</v>
      </c>
      <c r="D14" s="27">
        <v>34053</v>
      </c>
      <c r="E14" s="26">
        <v>59175</v>
      </c>
      <c r="F14" s="26">
        <v>65675</v>
      </c>
      <c r="G14" s="27">
        <v>124850</v>
      </c>
      <c r="H14" s="26">
        <f>SUM(D14,G14)</f>
        <v>158903</v>
      </c>
      <c r="I14" s="2"/>
    </row>
    <row r="15" spans="1:8" ht="12.75" customHeight="1">
      <c r="A15" s="28" t="s">
        <v>19</v>
      </c>
      <c r="B15" s="27">
        <v>2093</v>
      </c>
      <c r="C15" s="27">
        <v>1537</v>
      </c>
      <c r="D15" s="27">
        <v>3630</v>
      </c>
      <c r="E15" s="27">
        <v>5015</v>
      </c>
      <c r="F15" s="27">
        <v>4896</v>
      </c>
      <c r="G15" s="27">
        <v>9911</v>
      </c>
      <c r="H15" s="26">
        <f>SUM(D15,G15)</f>
        <v>13541</v>
      </c>
    </row>
    <row r="16" spans="1:8" ht="12.75" customHeight="1">
      <c r="A16" s="24" t="s">
        <v>18</v>
      </c>
      <c r="B16" s="32">
        <v>0</v>
      </c>
      <c r="C16" s="32">
        <v>0</v>
      </c>
      <c r="D16" s="23">
        <v>0</v>
      </c>
      <c r="E16" s="32">
        <v>1</v>
      </c>
      <c r="F16" s="32">
        <v>0</v>
      </c>
      <c r="G16" s="23">
        <v>1</v>
      </c>
      <c r="H16" s="22">
        <f>SUM(D16,G16)</f>
        <v>1</v>
      </c>
    </row>
    <row r="17" spans="1:9" s="29" customFormat="1" ht="12.75" customHeight="1">
      <c r="A17" s="31" t="s">
        <v>17</v>
      </c>
      <c r="B17" s="23">
        <f aca="true" t="shared" si="2" ref="B17:H17">SUM(B18,B19)</f>
        <v>24</v>
      </c>
      <c r="C17" s="23">
        <f t="shared" si="2"/>
        <v>284</v>
      </c>
      <c r="D17" s="23">
        <f t="shared" si="2"/>
        <v>308</v>
      </c>
      <c r="E17" s="23">
        <f t="shared" si="2"/>
        <v>35</v>
      </c>
      <c r="F17" s="23">
        <f t="shared" si="2"/>
        <v>720</v>
      </c>
      <c r="G17" s="23">
        <f t="shared" si="2"/>
        <v>755</v>
      </c>
      <c r="H17" s="23">
        <f t="shared" si="2"/>
        <v>1063</v>
      </c>
      <c r="I17" s="6"/>
    </row>
    <row r="18" spans="1:12" s="29" customFormat="1" ht="12.75" customHeight="1">
      <c r="A18" s="30" t="s">
        <v>16</v>
      </c>
      <c r="B18" s="27" t="s">
        <v>15</v>
      </c>
      <c r="C18" s="27" t="s">
        <v>15</v>
      </c>
      <c r="D18" s="23" t="s">
        <v>15</v>
      </c>
      <c r="E18" s="27">
        <v>2</v>
      </c>
      <c r="F18" s="27">
        <v>5</v>
      </c>
      <c r="G18" s="27">
        <v>7</v>
      </c>
      <c r="H18" s="26">
        <f aca="true" t="shared" si="3" ref="H18:H24">SUM(D18,G18)</f>
        <v>7</v>
      </c>
      <c r="L18" s="6"/>
    </row>
    <row r="19" spans="1:8" s="29" customFormat="1" ht="12.75" customHeight="1">
      <c r="A19" s="28" t="s">
        <v>14</v>
      </c>
      <c r="B19" s="27">
        <v>24</v>
      </c>
      <c r="C19" s="27">
        <v>284</v>
      </c>
      <c r="D19" s="27">
        <v>308</v>
      </c>
      <c r="E19" s="27">
        <v>33</v>
      </c>
      <c r="F19" s="27">
        <v>715</v>
      </c>
      <c r="G19" s="27">
        <v>748</v>
      </c>
      <c r="H19" s="27">
        <f t="shared" si="3"/>
        <v>1056</v>
      </c>
    </row>
    <row r="20" spans="1:9" ht="12.75" customHeight="1">
      <c r="A20" s="24" t="s">
        <v>2</v>
      </c>
      <c r="B20" s="22">
        <f aca="true" t="shared" si="4" ref="B20:G20">+B21+B22+B23</f>
        <v>16685</v>
      </c>
      <c r="C20" s="22">
        <f t="shared" si="4"/>
        <v>18155</v>
      </c>
      <c r="D20" s="22">
        <f t="shared" si="4"/>
        <v>34840</v>
      </c>
      <c r="E20" s="22">
        <f t="shared" si="4"/>
        <v>36186</v>
      </c>
      <c r="F20" s="22">
        <f t="shared" si="4"/>
        <v>36822</v>
      </c>
      <c r="G20" s="22">
        <f t="shared" si="4"/>
        <v>73008</v>
      </c>
      <c r="H20" s="23">
        <f t="shared" si="3"/>
        <v>107848</v>
      </c>
      <c r="I20" s="2"/>
    </row>
    <row r="21" spans="1:8" ht="12.75" customHeight="1">
      <c r="A21" s="28" t="s">
        <v>13</v>
      </c>
      <c r="B21" s="26">
        <v>7871</v>
      </c>
      <c r="C21" s="26">
        <v>8250</v>
      </c>
      <c r="D21" s="27">
        <v>16121</v>
      </c>
      <c r="E21" s="26">
        <v>16873</v>
      </c>
      <c r="F21" s="26">
        <v>16565</v>
      </c>
      <c r="G21" s="27">
        <v>33438</v>
      </c>
      <c r="H21" s="26">
        <f t="shared" si="3"/>
        <v>49559</v>
      </c>
    </row>
    <row r="22" spans="1:10" ht="12.75" customHeight="1">
      <c r="A22" s="28" t="s">
        <v>12</v>
      </c>
      <c r="B22" s="26">
        <v>8530</v>
      </c>
      <c r="C22" s="26">
        <v>9581</v>
      </c>
      <c r="D22" s="27">
        <v>18111</v>
      </c>
      <c r="E22" s="26">
        <v>18699</v>
      </c>
      <c r="F22" s="26">
        <v>19601</v>
      </c>
      <c r="G22" s="27">
        <v>38300</v>
      </c>
      <c r="H22" s="26">
        <f t="shared" si="3"/>
        <v>56411</v>
      </c>
      <c r="I22" s="12"/>
      <c r="J22" s="25"/>
    </row>
    <row r="23" spans="1:10" ht="12.75" customHeight="1">
      <c r="A23" s="28" t="s">
        <v>11</v>
      </c>
      <c r="B23" s="26">
        <v>284</v>
      </c>
      <c r="C23" s="26">
        <v>324</v>
      </c>
      <c r="D23" s="27">
        <v>608</v>
      </c>
      <c r="E23" s="26">
        <v>614</v>
      </c>
      <c r="F23" s="26">
        <v>656</v>
      </c>
      <c r="G23" s="27">
        <v>1270</v>
      </c>
      <c r="H23" s="26">
        <f t="shared" si="3"/>
        <v>1878</v>
      </c>
      <c r="I23" s="12"/>
      <c r="J23" s="25"/>
    </row>
    <row r="24" spans="1:13" ht="12.75" customHeight="1">
      <c r="A24" s="24" t="s">
        <v>10</v>
      </c>
      <c r="B24" s="23">
        <v>193</v>
      </c>
      <c r="C24" s="23">
        <v>80</v>
      </c>
      <c r="D24" s="22">
        <f>+B24+C24</f>
        <v>273</v>
      </c>
      <c r="E24" s="23">
        <v>297</v>
      </c>
      <c r="F24" s="23">
        <v>168</v>
      </c>
      <c r="G24" s="22">
        <f>+E24+F24</f>
        <v>465</v>
      </c>
      <c r="H24" s="22">
        <f t="shared" si="3"/>
        <v>738</v>
      </c>
      <c r="I24" s="2"/>
      <c r="K24" s="17"/>
      <c r="L24" s="16"/>
      <c r="M24" s="12"/>
    </row>
    <row r="25" spans="1:8" ht="12.75" customHeight="1">
      <c r="A25" s="15"/>
      <c r="B25" s="21"/>
      <c r="C25" s="21"/>
      <c r="D25" s="21"/>
      <c r="E25" s="21"/>
      <c r="F25" s="21"/>
      <c r="G25" s="21"/>
      <c r="H25" s="21"/>
    </row>
    <row r="26" spans="1:13" ht="9" customHeight="1">
      <c r="A26" s="12"/>
      <c r="B26" s="20"/>
      <c r="C26" s="20"/>
      <c r="D26" s="20"/>
      <c r="E26" s="20"/>
      <c r="F26" s="20"/>
      <c r="G26" s="20"/>
      <c r="H26" s="20"/>
      <c r="K26" s="17"/>
      <c r="L26" s="16"/>
      <c r="M26" s="12"/>
    </row>
    <row r="27" spans="1:13" ht="12.75" customHeight="1">
      <c r="A27" s="19" t="s">
        <v>9</v>
      </c>
      <c r="B27" s="18">
        <f aca="true" t="shared" si="5" ref="B27:H27">SUM(B10,B13,B16,B17,B20,B24)</f>
        <v>40126</v>
      </c>
      <c r="C27" s="18">
        <f t="shared" si="5"/>
        <v>42224</v>
      </c>
      <c r="D27" s="18">
        <f t="shared" si="5"/>
        <v>82350</v>
      </c>
      <c r="E27" s="18">
        <f t="shared" si="5"/>
        <v>108364</v>
      </c>
      <c r="F27" s="18">
        <f t="shared" si="5"/>
        <v>115255</v>
      </c>
      <c r="G27" s="18">
        <f t="shared" si="5"/>
        <v>223619</v>
      </c>
      <c r="H27" s="18">
        <f t="shared" si="5"/>
        <v>305969</v>
      </c>
      <c r="K27" s="17"/>
      <c r="L27" s="16"/>
      <c r="M27" s="12"/>
    </row>
    <row r="28" spans="1:13" ht="9" customHeight="1">
      <c r="A28" s="15"/>
      <c r="B28" s="15"/>
      <c r="C28" s="15"/>
      <c r="D28" s="13"/>
      <c r="E28" s="15"/>
      <c r="F28" s="15"/>
      <c r="G28" s="14"/>
      <c r="H28" s="13"/>
      <c r="K28" s="12"/>
      <c r="L28" s="12"/>
      <c r="M28" s="12"/>
    </row>
    <row r="29" spans="1:13" ht="12" customHeight="1">
      <c r="A29" s="12"/>
      <c r="H29" s="11"/>
      <c r="K29" s="12"/>
      <c r="L29" s="12"/>
      <c r="M29" s="12"/>
    </row>
    <row r="30" spans="1:8" ht="12" customHeight="1">
      <c r="A30" s="10" t="s">
        <v>8</v>
      </c>
      <c r="F30" s="2"/>
      <c r="H30" s="11"/>
    </row>
    <row r="31" spans="1:8" ht="12" customHeight="1">
      <c r="A31" s="10" t="s">
        <v>7</v>
      </c>
      <c r="F31" s="2"/>
      <c r="G31" s="2"/>
      <c r="H31" s="2"/>
    </row>
    <row r="32" spans="1:8" ht="12" customHeight="1">
      <c r="A32" s="10" t="s">
        <v>6</v>
      </c>
      <c r="H32" s="2"/>
    </row>
    <row r="33" ht="12" customHeight="1"/>
    <row r="34" spans="1:7" ht="12.75">
      <c r="A34" s="9" t="s">
        <v>5</v>
      </c>
      <c r="E34" s="8" t="s">
        <v>4</v>
      </c>
      <c r="F34" s="2">
        <f>SUM(H10)</f>
        <v>23875</v>
      </c>
      <c r="G34" s="7">
        <f>+F34/$F$38*100</f>
        <v>7.821944691070041</v>
      </c>
    </row>
    <row r="35" spans="5:7" ht="12.75">
      <c r="E35" s="8" t="s">
        <v>3</v>
      </c>
      <c r="F35" s="2">
        <f>SUM(H13)</f>
        <v>172444</v>
      </c>
      <c r="G35" s="7">
        <f>+F35/$F$38*100</f>
        <v>56.496227447408685</v>
      </c>
    </row>
    <row r="36" spans="5:7" ht="12.75">
      <c r="E36" s="1" t="s">
        <v>2</v>
      </c>
      <c r="F36" s="2">
        <f>SUM(H20)</f>
        <v>107848</v>
      </c>
      <c r="G36" s="7">
        <f>+F36/$F$38*100</f>
        <v>35.333239415393585</v>
      </c>
    </row>
    <row r="37" spans="5:7" ht="12.75">
      <c r="E37" s="1" t="s">
        <v>1</v>
      </c>
      <c r="F37" s="2">
        <f>SUM(H16:H17)</f>
        <v>1064</v>
      </c>
      <c r="G37" s="7">
        <f>+F37/$F$38*100</f>
        <v>0.3485884461276869</v>
      </c>
    </row>
    <row r="38" spans="6:7" ht="12.75">
      <c r="F38" s="2">
        <f>SUM(F34:F37)</f>
        <v>305231</v>
      </c>
      <c r="G38" s="7">
        <f>+F38/$F$38*100</f>
        <v>100</v>
      </c>
    </row>
    <row r="39" ht="12.75">
      <c r="F39" s="6">
        <f>H24</f>
        <v>738</v>
      </c>
    </row>
    <row r="40" spans="5:6" ht="12.75">
      <c r="E40" s="1" t="s">
        <v>0</v>
      </c>
      <c r="F40" s="5">
        <f>SUM(F38:F39)</f>
        <v>305969</v>
      </c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</sheetData>
  <sheetProtection/>
  <mergeCells count="4">
    <mergeCell ref="A1:H1"/>
    <mergeCell ref="A2:H2"/>
    <mergeCell ref="A3:H3"/>
    <mergeCell ref="H6:H7"/>
  </mergeCells>
  <printOptions horizontalCentered="1"/>
  <pageMargins left="0.5118110236220472" right="0.5118110236220472" top="0.7874015748031497" bottom="0.7874015748031497" header="0.5905511811023623" footer="0.5118110236220472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2009-08-28T18:23:22Z</dcterms:created>
  <dcterms:modified xsi:type="dcterms:W3CDTF">2009-09-04T16:25:38Z</dcterms:modified>
  <cp:category/>
  <cp:version/>
  <cp:contentType/>
  <cp:contentStatus/>
</cp:coreProperties>
</file>