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resumen" sheetId="1" r:id="rId1"/>
  </sheets>
  <externalReferences>
    <externalReference r:id="rId4"/>
  </externalReferences>
  <definedNames>
    <definedName name="_xlnm.Print_Area" localSheetId="0">'resumen'!$A$1:$J$44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<sst xmlns="http://schemas.openxmlformats.org/spreadsheetml/2006/main" count="37" uniqueCount="33">
  <si>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</si>
  <si>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</si>
  <si>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</si>
  <si>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Tesis o tesina y examen profesional</t>
  </si>
  <si>
    <t>Trabajo profesional</t>
  </si>
  <si>
    <t>Servicio social</t>
  </si>
  <si>
    <t>Examen general de conocimientos</t>
  </si>
  <si>
    <t>Técnico</t>
  </si>
  <si>
    <t>Otras</t>
  </si>
  <si>
    <t>Actividad de apoyo a la docencia</t>
  </si>
  <si>
    <t>Actividad de investigación</t>
  </si>
  <si>
    <t>Créditos y alto nivel académico</t>
  </si>
  <si>
    <t>Estudios en posgrado</t>
  </si>
  <si>
    <t>Seminario de tesis o tesina</t>
  </si>
  <si>
    <t>Ampliación y profundización de conocimientos</t>
  </si>
  <si>
    <t>Humanidades y artes</t>
  </si>
  <si>
    <t>Ciencias sociales</t>
  </si>
  <si>
    <t>Licenciatura</t>
  </si>
  <si>
    <t>Ciencias biológicas y de la salud</t>
  </si>
  <si>
    <t>Exámenes profesionales y otras opciones de titulación</t>
  </si>
  <si>
    <t>Ciencias físico matemática e ingenierías</t>
  </si>
  <si>
    <t>Profesionales</t>
  </si>
  <si>
    <t>Grado</t>
  </si>
  <si>
    <t>Diplomas de especialización</t>
  </si>
  <si>
    <t>Exámenes</t>
  </si>
  <si>
    <t>Doctorado</t>
  </si>
  <si>
    <t>Maestría</t>
  </si>
  <si>
    <t>Exámenes de grado</t>
  </si>
  <si>
    <t>Total</t>
  </si>
  <si>
    <t>Mujeres</t>
  </si>
  <si>
    <t>Hombres</t>
  </si>
  <si>
    <t xml:space="preserve">  </t>
  </si>
  <si>
    <t>UNAM. EXÁMENES DE GRADO, DIPLOMAS DE ESPECIALIZACIÓN Y TITULACIÓN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</si>
</sst>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Border="1">
      <alignment/>
      <protection/>
    </xf>
    <xf numFmtId="3" fontId="0" fillId="0" borderId="0" xfId="51" applyNumberFormat="1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9" fillId="0" borderId="0" xfId="51" applyNumberFormat="1" applyFont="1">
      <alignment/>
      <protection/>
    </xf>
    <xf numFmtId="0" fontId="20" fillId="0" borderId="0" xfId="51" applyFont="1">
      <alignment/>
      <protection/>
    </xf>
    <xf numFmtId="0" fontId="0" fillId="0" borderId="10" xfId="51" applyFont="1" applyBorder="1">
      <alignment/>
      <protection/>
    </xf>
    <xf numFmtId="3" fontId="21" fillId="0" borderId="0" xfId="51" applyNumberFormat="1" applyFont="1" applyAlignment="1">
      <alignment horizontal="right" indent="1"/>
      <protection/>
    </xf>
    <xf numFmtId="0" fontId="21" fillId="0" borderId="0" xfId="51" applyFont="1">
      <alignment/>
      <protection/>
    </xf>
    <xf numFmtId="3" fontId="0" fillId="0" borderId="0" xfId="51" applyNumberFormat="1" applyFont="1" applyAlignment="1">
      <alignment horizontal="right" indent="1"/>
      <protection/>
    </xf>
    <xf numFmtId="3" fontId="0" fillId="0" borderId="0" xfId="51" applyNumberFormat="1" applyFont="1">
      <alignment/>
      <protection/>
    </xf>
    <xf numFmtId="0" fontId="0" fillId="0" borderId="10" xfId="51" applyFont="1" applyBorder="1" applyAlignment="1">
      <alignment horizontal="right" indent="1"/>
      <protection/>
    </xf>
    <xf numFmtId="3" fontId="0" fillId="0" borderId="10" xfId="51" applyNumberFormat="1" applyFont="1" applyBorder="1">
      <alignment/>
      <protection/>
    </xf>
    <xf numFmtId="0" fontId="0" fillId="0" borderId="0" xfId="0" applyFont="1" applyAlignment="1">
      <alignment horizontal="left" indent="2"/>
    </xf>
    <xf numFmtId="0" fontId="21" fillId="0" borderId="0" xfId="0" applyFont="1" applyAlignment="1">
      <alignment horizontal="left"/>
    </xf>
    <xf numFmtId="2" fontId="0" fillId="0" borderId="0" xfId="51" applyNumberFormat="1" applyFont="1">
      <alignment/>
      <protection/>
    </xf>
    <xf numFmtId="0" fontId="21" fillId="0" borderId="0" xfId="0" applyFont="1" applyAlignment="1">
      <alignment horizontal="left" indent="1"/>
    </xf>
    <xf numFmtId="3" fontId="21" fillId="0" borderId="0" xfId="51" applyNumberFormat="1" applyFont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Font="1" applyAlignment="1">
      <alignment horizontal="right" indent="1"/>
      <protection/>
    </xf>
    <xf numFmtId="3" fontId="0" fillId="0" borderId="0" xfId="51" applyNumberFormat="1" applyFont="1" applyAlignment="1">
      <alignment horizontal="left" indent="1"/>
      <protection/>
    </xf>
    <xf numFmtId="3" fontId="19" fillId="0" borderId="0" xfId="51" applyNumberFormat="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center"/>
      <protection/>
    </xf>
    <xf numFmtId="3" fontId="0" fillId="0" borderId="11" xfId="51" applyNumberFormat="1" applyFont="1" applyBorder="1">
      <alignment/>
      <protection/>
    </xf>
    <xf numFmtId="0" fontId="0" fillId="0" borderId="0" xfId="51" applyFont="1" applyAlignment="1">
      <alignment horizontal="centerContinuous" vertical="center"/>
      <protection/>
    </xf>
    <xf numFmtId="1" fontId="21" fillId="0" borderId="0" xfId="51" applyNumberFormat="1" applyFont="1" applyAlignment="1">
      <alignment horizontal="centerContinuous" vertical="center"/>
      <protection/>
    </xf>
    <xf numFmtId="3" fontId="21" fillId="0" borderId="0" xfId="51" applyNumberFormat="1" applyFont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_tec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Exámenes profesionales y otras opciones de titulación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25"/>
          <c:y val="0.36"/>
          <c:w val="0.56025"/>
          <c:h val="0.31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Humanidades y artes
10.5%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resumen!$F$13:$F$16</c:f>
              <c:strCache/>
            </c:strRef>
          </c:cat>
          <c:val>
            <c:numRef>
              <c:f>resumen!$H$13:$H$16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Exámenes de grado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075"/>
          <c:y val="0.363"/>
          <c:w val="0.5445"/>
          <c:h val="0.30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78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Ciencias físico matemática e ingenierías
19.8%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Humanidades y artes
20.3%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resumen!$F$13:$F$16</c:f>
              <c:strCache/>
            </c:strRef>
          </c:cat>
          <c:val>
            <c:numRef>
              <c:f>resumen!$G$13:$G$16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22</xdr:row>
      <xdr:rowOff>133350</xdr:rowOff>
    </xdr:from>
    <xdr:to>
      <xdr:col>9</xdr:col>
      <xdr:colOff>733425</xdr:colOff>
      <xdr:row>43</xdr:row>
      <xdr:rowOff>85725</xdr:rowOff>
    </xdr:to>
    <xdr:graphicFrame>
      <xdr:nvGraphicFramePr>
        <xdr:cNvPr id="1" name="Chart 4"/>
        <xdr:cNvGraphicFramePr/>
      </xdr:nvGraphicFramePr>
      <xdr:xfrm>
        <a:off x="5943600" y="3657600"/>
        <a:ext cx="4457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2</xdr:row>
      <xdr:rowOff>104775</xdr:rowOff>
    </xdr:from>
    <xdr:to>
      <xdr:col>9</xdr:col>
      <xdr:colOff>733425</xdr:colOff>
      <xdr:row>22</xdr:row>
      <xdr:rowOff>133350</xdr:rowOff>
    </xdr:to>
    <xdr:graphicFrame>
      <xdr:nvGraphicFramePr>
        <xdr:cNvPr id="2" name="Chart 5"/>
        <xdr:cNvGraphicFramePr/>
      </xdr:nvGraphicFramePr>
      <xdr:xfrm>
        <a:off x="5895975" y="495300"/>
        <a:ext cx="45053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5.7109375" style="1" customWidth="1"/>
    <col min="2" max="4" width="10.7109375" style="1" customWidth="1"/>
    <col min="5" max="16384" width="11.421875" style="1" customWidth="1"/>
  </cols>
  <sheetData>
    <row r="1" spans="1:4" ht="15" customHeight="1">
      <c r="A1" s="28" t="s">
        <v>32</v>
      </c>
      <c r="B1" s="28"/>
      <c r="C1" s="28"/>
      <c r="D1" s="28"/>
    </row>
    <row r="2" spans="1:4" ht="15.75" customHeight="1">
      <c r="A2" s="27">
        <v>2008</v>
      </c>
      <c r="B2" s="26"/>
      <c r="C2" s="26"/>
      <c r="D2" s="26"/>
    </row>
    <row r="3" spans="1:4" ht="13.5" customHeight="1">
      <c r="A3" s="12" t="s">
        <v>31</v>
      </c>
      <c r="B3" s="12"/>
      <c r="C3" s="12"/>
      <c r="D3" s="12"/>
    </row>
    <row r="4" spans="1:4" ht="8.25" customHeight="1">
      <c r="A4" s="25"/>
      <c r="B4" s="24"/>
      <c r="C4" s="24"/>
      <c r="D4" s="24"/>
    </row>
    <row r="5" spans="1:4" ht="12.75">
      <c r="A5" s="12"/>
      <c r="B5" s="23" t="s">
        <v>30</v>
      </c>
      <c r="C5" s="23" t="s">
        <v>29</v>
      </c>
      <c r="D5" s="23" t="s">
        <v>28</v>
      </c>
    </row>
    <row r="6" spans="1:4" ht="8.25" customHeight="1">
      <c r="A6" s="14"/>
      <c r="B6" s="14"/>
      <c r="C6" s="14"/>
      <c r="D6" s="14"/>
    </row>
    <row r="7" spans="1:4" ht="12.75" customHeight="1">
      <c r="A7" s="12"/>
      <c r="B7" s="12"/>
      <c r="C7" s="12"/>
      <c r="D7" s="12"/>
    </row>
    <row r="8" spans="1:4" ht="12.75" customHeight="1">
      <c r="A8" s="19" t="s">
        <v>27</v>
      </c>
      <c r="B8" s="9">
        <f>SUM(B9:B10)</f>
        <v>1360</v>
      </c>
      <c r="C8" s="9">
        <f>SUM(C9:C10)</f>
        <v>1270</v>
      </c>
      <c r="D8" s="9">
        <f>SUM(D9:D10)</f>
        <v>2630</v>
      </c>
    </row>
    <row r="9" spans="1:4" ht="12.75" customHeight="1">
      <c r="A9" s="22" t="s">
        <v>26</v>
      </c>
      <c r="B9" s="11">
        <v>1025</v>
      </c>
      <c r="C9" s="11">
        <v>997</v>
      </c>
      <c r="D9" s="11">
        <v>2022</v>
      </c>
    </row>
    <row r="10" spans="1:4" ht="12.75" customHeight="1">
      <c r="A10" s="22" t="s">
        <v>25</v>
      </c>
      <c r="B10" s="11">
        <v>335</v>
      </c>
      <c r="C10" s="11">
        <v>273</v>
      </c>
      <c r="D10" s="11">
        <v>608</v>
      </c>
    </row>
    <row r="11" spans="1:8" ht="12.75" customHeight="1">
      <c r="A11" s="12"/>
      <c r="B11" s="21"/>
      <c r="C11" s="21"/>
      <c r="D11" s="21"/>
      <c r="G11" s="20" t="s">
        <v>24</v>
      </c>
      <c r="H11" s="20"/>
    </row>
    <row r="12" spans="1:8" ht="12.75" customHeight="1">
      <c r="A12" s="19" t="s">
        <v>23</v>
      </c>
      <c r="B12" s="9">
        <v>1774</v>
      </c>
      <c r="C12" s="9">
        <v>1718</v>
      </c>
      <c r="D12" s="9">
        <f>SUM(B12:C12)</f>
        <v>3492</v>
      </c>
      <c r="G12" s="1" t="s">
        <v>22</v>
      </c>
      <c r="H12" s="1" t="s">
        <v>21</v>
      </c>
    </row>
    <row r="13" spans="1:8" ht="12.75" customHeight="1">
      <c r="A13" s="12"/>
      <c r="B13" s="11"/>
      <c r="C13" s="11"/>
      <c r="D13" s="11"/>
      <c r="F13" s="1" t="s">
        <v>20</v>
      </c>
      <c r="G13" s="1">
        <f>412+108</f>
        <v>520</v>
      </c>
      <c r="H13" s="1">
        <v>2329</v>
      </c>
    </row>
    <row r="14" spans="1:8" ht="12.75" customHeight="1">
      <c r="A14" s="19" t="s">
        <v>19</v>
      </c>
      <c r="B14" s="9">
        <f>SUM(B15,B27)</f>
        <v>6891</v>
      </c>
      <c r="C14" s="9">
        <f>SUM(C15,C27)</f>
        <v>10856</v>
      </c>
      <c r="D14" s="9">
        <f>SUM(D15,D27)</f>
        <v>17747</v>
      </c>
      <c r="F14" s="1" t="s">
        <v>18</v>
      </c>
      <c r="G14" s="1">
        <f>608+220</f>
        <v>828</v>
      </c>
      <c r="H14" s="1">
        <v>6452</v>
      </c>
    </row>
    <row r="15" spans="1:16" ht="12.75" customHeight="1">
      <c r="A15" s="18" t="s">
        <v>17</v>
      </c>
      <c r="B15" s="9">
        <f>SUM(B16:B26)</f>
        <v>6858</v>
      </c>
      <c r="C15" s="9">
        <f>SUM(C16:C26)</f>
        <v>10202</v>
      </c>
      <c r="D15" s="9">
        <f>SUM(D16:D26)</f>
        <v>17060</v>
      </c>
      <c r="F15" s="1" t="s">
        <v>16</v>
      </c>
      <c r="G15" s="1">
        <f>582+164</f>
        <v>746</v>
      </c>
      <c r="H15" s="1">
        <v>7096</v>
      </c>
      <c r="L15" s="2"/>
      <c r="M15" s="2"/>
      <c r="N15" s="2"/>
      <c r="O15" s="2"/>
      <c r="P15" s="2"/>
    </row>
    <row r="16" spans="1:16" ht="12.75" customHeight="1">
      <c r="A16" s="15" t="s">
        <v>3</v>
      </c>
      <c r="B16" s="11">
        <v>2937</v>
      </c>
      <c r="C16" s="11">
        <v>3274</v>
      </c>
      <c r="D16" s="11">
        <v>6211</v>
      </c>
      <c r="F16" s="1" t="s">
        <v>15</v>
      </c>
      <c r="G16" s="1">
        <f>420+116</f>
        <v>536</v>
      </c>
      <c r="H16" s="1">
        <v>1870</v>
      </c>
      <c r="L16" s="5"/>
      <c r="M16" s="4"/>
      <c r="N16" s="4"/>
      <c r="O16" s="4"/>
      <c r="P16" s="2"/>
    </row>
    <row r="17" spans="1:16" ht="12.75" customHeight="1">
      <c r="A17" s="15" t="s">
        <v>14</v>
      </c>
      <c r="B17" s="11">
        <v>1202</v>
      </c>
      <c r="C17" s="11">
        <v>2067</v>
      </c>
      <c r="D17" s="11">
        <v>3269</v>
      </c>
      <c r="G17" s="1">
        <f>SUM(G13:G16)</f>
        <v>2630</v>
      </c>
      <c r="H17" s="1">
        <f>SUM(H13:H16)</f>
        <v>17747</v>
      </c>
      <c r="L17" s="5"/>
      <c r="M17" s="4"/>
      <c r="N17" s="4"/>
      <c r="O17" s="4"/>
      <c r="P17" s="2"/>
    </row>
    <row r="18" spans="1:16" ht="12.75" customHeight="1">
      <c r="A18" s="15" t="s">
        <v>6</v>
      </c>
      <c r="B18" s="11">
        <v>751</v>
      </c>
      <c r="C18" s="11">
        <v>1977</v>
      </c>
      <c r="D18" s="11">
        <v>2728</v>
      </c>
      <c r="L18" s="5"/>
      <c r="M18" s="4"/>
      <c r="N18" s="4"/>
      <c r="O18" s="4"/>
      <c r="P18" s="2"/>
    </row>
    <row r="19" spans="1:16" ht="12.75" customHeight="1">
      <c r="A19" s="15" t="s">
        <v>4</v>
      </c>
      <c r="B19" s="11">
        <v>832</v>
      </c>
      <c r="C19" s="11">
        <v>956</v>
      </c>
      <c r="D19" s="11">
        <v>1788</v>
      </c>
      <c r="G19" s="17">
        <f>(H13/$H$17)*100</f>
        <v>13.123344790668845</v>
      </c>
      <c r="H19" s="17">
        <f>+G13/$G$17*100</f>
        <v>19.771863117870723</v>
      </c>
      <c r="L19" s="5"/>
      <c r="M19" s="4"/>
      <c r="N19" s="4"/>
      <c r="O19" s="4"/>
      <c r="P19" s="2"/>
    </row>
    <row r="20" spans="1:16" ht="12.75" customHeight="1">
      <c r="A20" s="15" t="s">
        <v>13</v>
      </c>
      <c r="B20" s="11">
        <v>495</v>
      </c>
      <c r="C20" s="11">
        <v>869</v>
      </c>
      <c r="D20" s="11">
        <v>1364</v>
      </c>
      <c r="E20" s="2"/>
      <c r="F20" s="5"/>
      <c r="G20" s="17">
        <f>(H14/$H$17)*100</f>
        <v>36.355440356116524</v>
      </c>
      <c r="H20" s="17">
        <f>+G14/$G$17*100</f>
        <v>31.482889733840302</v>
      </c>
      <c r="I20" s="4"/>
      <c r="J20" s="2"/>
      <c r="L20" s="5"/>
      <c r="M20" s="4"/>
      <c r="N20" s="4"/>
      <c r="O20" s="4"/>
      <c r="P20" s="2"/>
    </row>
    <row r="21" spans="1:16" ht="12.75" customHeight="1">
      <c r="A21" s="15" t="s">
        <v>12</v>
      </c>
      <c r="B21" s="11">
        <v>414</v>
      </c>
      <c r="C21" s="11">
        <v>549</v>
      </c>
      <c r="D21" s="11">
        <v>963</v>
      </c>
      <c r="E21" s="2"/>
      <c r="F21" s="5"/>
      <c r="G21" s="17">
        <f>(H15/$H$17)*100</f>
        <v>39.984222685524315</v>
      </c>
      <c r="H21" s="17">
        <f>+G15/$G$17*100</f>
        <v>28.365019011406844</v>
      </c>
      <c r="I21" s="4"/>
      <c r="J21" s="2"/>
      <c r="L21" s="5"/>
      <c r="M21" s="4"/>
      <c r="N21" s="4"/>
      <c r="O21" s="4"/>
      <c r="P21" s="2"/>
    </row>
    <row r="22" spans="1:16" ht="12.75" customHeight="1">
      <c r="A22" s="15" t="s">
        <v>11</v>
      </c>
      <c r="B22" s="11">
        <v>130</v>
      </c>
      <c r="C22" s="11">
        <v>325</v>
      </c>
      <c r="D22" s="11">
        <v>455</v>
      </c>
      <c r="E22" s="2"/>
      <c r="F22" s="5"/>
      <c r="G22" s="17">
        <f>(H16/$H$17)*100</f>
        <v>10.536992167690313</v>
      </c>
      <c r="H22" s="17">
        <f>+G16/$G$17*100</f>
        <v>20.380228136882128</v>
      </c>
      <c r="I22" s="4"/>
      <c r="J22" s="2"/>
      <c r="L22" s="5"/>
      <c r="M22" s="4"/>
      <c r="N22" s="4"/>
      <c r="O22" s="4"/>
      <c r="P22" s="2"/>
    </row>
    <row r="23" spans="1:16" ht="12.75" customHeight="1">
      <c r="A23" s="15" t="s">
        <v>5</v>
      </c>
      <c r="B23" s="11">
        <v>31</v>
      </c>
      <c r="C23" s="11">
        <v>71</v>
      </c>
      <c r="D23" s="11">
        <v>102</v>
      </c>
      <c r="E23" s="2"/>
      <c r="F23" s="5"/>
      <c r="G23" s="17">
        <f>(H17/$H$17)*100</f>
        <v>100</v>
      </c>
      <c r="H23" s="17">
        <f>+G17/$G$17*100</f>
        <v>100</v>
      </c>
      <c r="I23" s="4"/>
      <c r="J23" s="2"/>
      <c r="L23" s="5"/>
      <c r="M23" s="4"/>
      <c r="N23" s="4"/>
      <c r="O23" s="4"/>
      <c r="P23" s="2"/>
    </row>
    <row r="24" spans="1:16" ht="12.75" customHeight="1">
      <c r="A24" s="15" t="s">
        <v>10</v>
      </c>
      <c r="B24" s="11">
        <v>24</v>
      </c>
      <c r="C24" s="11">
        <v>50</v>
      </c>
      <c r="D24" s="11">
        <v>74</v>
      </c>
      <c r="L24" s="5"/>
      <c r="M24" s="4"/>
      <c r="N24" s="4"/>
      <c r="O24" s="4"/>
      <c r="P24" s="2"/>
    </row>
    <row r="25" spans="1:16" ht="12.75" customHeight="1">
      <c r="A25" s="15" t="s">
        <v>9</v>
      </c>
      <c r="B25" s="11">
        <v>24</v>
      </c>
      <c r="C25" s="11">
        <v>40</v>
      </c>
      <c r="D25" s="11">
        <v>64</v>
      </c>
      <c r="L25" s="5"/>
      <c r="M25" s="4"/>
      <c r="N25" s="4"/>
      <c r="O25" s="4"/>
      <c r="P25" s="2"/>
    </row>
    <row r="26" spans="1:16" ht="12.75" customHeight="1">
      <c r="A26" s="15" t="s">
        <v>8</v>
      </c>
      <c r="B26" s="11">
        <v>18</v>
      </c>
      <c r="C26" s="11">
        <v>24</v>
      </c>
      <c r="D26" s="11">
        <v>42</v>
      </c>
      <c r="L26" s="5"/>
      <c r="M26" s="4"/>
      <c r="N26" s="4"/>
      <c r="O26" s="4"/>
      <c r="P26" s="2"/>
    </row>
    <row r="27" spans="1:16" ht="12.75" customHeight="1">
      <c r="A27" s="16" t="s">
        <v>7</v>
      </c>
      <c r="B27" s="9">
        <f>SUM(B28:B31)</f>
        <v>33</v>
      </c>
      <c r="C27" s="9">
        <f>SUM(C28:C31)</f>
        <v>654</v>
      </c>
      <c r="D27" s="9">
        <f>SUM(D28:D31)</f>
        <v>687</v>
      </c>
      <c r="L27" s="2"/>
      <c r="M27" s="2"/>
      <c r="N27" s="2"/>
      <c r="O27" s="2"/>
      <c r="P27" s="2"/>
    </row>
    <row r="28" spans="1:4" ht="12.75" customHeight="1">
      <c r="A28" s="15" t="s">
        <v>6</v>
      </c>
      <c r="B28" s="11">
        <v>24</v>
      </c>
      <c r="C28" s="11">
        <v>590</v>
      </c>
      <c r="D28" s="11">
        <v>614</v>
      </c>
    </row>
    <row r="29" spans="1:5" ht="12.75" customHeight="1">
      <c r="A29" s="15" t="s">
        <v>5</v>
      </c>
      <c r="B29" s="11">
        <v>3</v>
      </c>
      <c r="C29" s="11">
        <v>35</v>
      </c>
      <c r="D29" s="11">
        <v>38</v>
      </c>
      <c r="E29" s="12"/>
    </row>
    <row r="30" spans="1:4" ht="12.75" customHeight="1">
      <c r="A30" s="15" t="s">
        <v>4</v>
      </c>
      <c r="B30" s="11">
        <v>1</v>
      </c>
      <c r="C30" s="11">
        <v>17</v>
      </c>
      <c r="D30" s="11">
        <v>18</v>
      </c>
    </row>
    <row r="31" spans="1:4" ht="12.75" customHeight="1">
      <c r="A31" s="15" t="s">
        <v>3</v>
      </c>
      <c r="B31" s="11">
        <v>5</v>
      </c>
      <c r="C31" s="11">
        <v>12</v>
      </c>
      <c r="D31" s="11">
        <v>17</v>
      </c>
    </row>
    <row r="32" spans="1:4" ht="12.75" customHeight="1">
      <c r="A32" s="14"/>
      <c r="B32" s="13"/>
      <c r="C32" s="13"/>
      <c r="D32" s="13"/>
    </row>
    <row r="33" spans="1:4" ht="9" customHeight="1">
      <c r="A33" s="12"/>
      <c r="B33" s="11"/>
      <c r="C33" s="11"/>
      <c r="D33" s="11"/>
    </row>
    <row r="34" spans="1:4" ht="12.75" customHeight="1">
      <c r="A34" s="10" t="s">
        <v>2</v>
      </c>
      <c r="B34" s="9">
        <f>SUM(B8,B12,B14)</f>
        <v>10025</v>
      </c>
      <c r="C34" s="9">
        <f>SUM(C8,C12,C14)</f>
        <v>13844</v>
      </c>
      <c r="D34" s="9">
        <f>SUM(D8,D12,D14)</f>
        <v>23869</v>
      </c>
    </row>
    <row r="35" spans="1:4" ht="9" customHeight="1">
      <c r="A35" s="8"/>
      <c r="B35" s="8"/>
      <c r="C35" s="8"/>
      <c r="D35" s="8"/>
    </row>
    <row r="36" ht="12.75" customHeight="1"/>
    <row r="37" ht="12.75" customHeight="1">
      <c r="A37" s="7" t="s">
        <v>1</v>
      </c>
    </row>
    <row r="38" ht="12.75" customHeight="1"/>
    <row r="39" ht="12.75" customHeight="1">
      <c r="A39" s="6" t="s">
        <v>0</v>
      </c>
    </row>
    <row r="40" spans="1:4" ht="12.75" customHeight="1">
      <c r="A40" s="2"/>
      <c r="B40" s="2"/>
      <c r="C40" s="2"/>
      <c r="D40" s="2"/>
    </row>
    <row r="41" spans="1:4" ht="12" customHeight="1">
      <c r="A41" s="2"/>
      <c r="B41" s="2"/>
      <c r="C41" s="2"/>
      <c r="D41" s="2"/>
    </row>
    <row r="42" spans="1:4" ht="12" customHeight="1">
      <c r="A42" s="5"/>
      <c r="B42" s="4"/>
      <c r="C42" s="4"/>
      <c r="D42" s="4"/>
    </row>
    <row r="43" spans="1:5" ht="12" customHeight="1">
      <c r="A43" s="5"/>
      <c r="B43" s="4"/>
      <c r="C43" s="4"/>
      <c r="D43" s="4"/>
      <c r="E43" s="2"/>
    </row>
    <row r="44" spans="1:5" ht="12" customHeight="1">
      <c r="A44" s="5"/>
      <c r="B44" s="4"/>
      <c r="C44" s="4"/>
      <c r="D44" s="4"/>
      <c r="E44" s="2"/>
    </row>
    <row r="45" spans="1:5" ht="12" customHeight="1">
      <c r="A45" s="5"/>
      <c r="B45" s="4"/>
      <c r="C45" s="4"/>
      <c r="D45" s="4"/>
      <c r="E45" s="2"/>
    </row>
    <row r="46" spans="1:5" ht="12" customHeight="1">
      <c r="A46" s="5"/>
      <c r="B46" s="4"/>
      <c r="C46" s="4"/>
      <c r="D46" s="4"/>
      <c r="E46" s="2"/>
    </row>
    <row r="47" spans="1:5" ht="12" customHeight="1">
      <c r="A47" s="5"/>
      <c r="B47" s="4"/>
      <c r="C47" s="4"/>
      <c r="D47" s="4"/>
      <c r="E47" s="2"/>
    </row>
    <row r="48" spans="1:5" ht="12" customHeight="1">
      <c r="A48" s="5"/>
      <c r="B48" s="4"/>
      <c r="C48" s="4"/>
      <c r="D48" s="4"/>
      <c r="E48" s="2"/>
    </row>
    <row r="49" spans="1:5" ht="12" customHeight="1">
      <c r="A49" s="5"/>
      <c r="B49" s="4"/>
      <c r="C49" s="4"/>
      <c r="D49" s="4"/>
      <c r="E49" s="2"/>
    </row>
    <row r="50" spans="1:5" ht="12" customHeight="1">
      <c r="A50" s="5"/>
      <c r="B50" s="4"/>
      <c r="C50" s="4"/>
      <c r="D50" s="4"/>
      <c r="E50" s="2"/>
    </row>
    <row r="51" spans="1:5" ht="12" customHeight="1">
      <c r="A51" s="5"/>
      <c r="B51" s="4"/>
      <c r="C51" s="4"/>
      <c r="D51" s="4"/>
      <c r="E51" s="2"/>
    </row>
    <row r="52" spans="1:5" ht="12" customHeight="1">
      <c r="A52" s="5"/>
      <c r="B52" s="4"/>
      <c r="C52" s="4"/>
      <c r="D52" s="4"/>
      <c r="E52" s="2"/>
    </row>
    <row r="53" spans="1:5" ht="9" customHeight="1">
      <c r="A53" s="5"/>
      <c r="B53" s="4"/>
      <c r="C53" s="4"/>
      <c r="D53" s="4"/>
      <c r="E53" s="2"/>
    </row>
    <row r="54" spans="1:5" ht="12.75">
      <c r="A54" s="5"/>
      <c r="B54" s="4"/>
      <c r="C54" s="4"/>
      <c r="D54" s="4"/>
      <c r="E54" s="2"/>
    </row>
    <row r="55" spans="1:5" ht="9" customHeight="1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4" ht="12.75">
      <c r="A58" s="2"/>
      <c r="B58" s="2"/>
      <c r="C58" s="2"/>
      <c r="D58" s="2"/>
    </row>
    <row r="59" spans="1:4" ht="12.75">
      <c r="A59" s="5"/>
      <c r="B59" s="4"/>
      <c r="C59" s="4"/>
      <c r="D59" s="3"/>
    </row>
    <row r="60" spans="1:4" ht="12.75">
      <c r="A60" s="5"/>
      <c r="B60" s="4"/>
      <c r="C60" s="4"/>
      <c r="D60" s="3"/>
    </row>
    <row r="61" spans="1:4" ht="12.75">
      <c r="A61" s="5"/>
      <c r="B61" s="4"/>
      <c r="C61" s="4"/>
      <c r="D61" s="3"/>
    </row>
    <row r="62" spans="1:4" ht="12.75">
      <c r="A62" s="5"/>
      <c r="B62" s="4"/>
      <c r="C62" s="4"/>
      <c r="D62" s="3"/>
    </row>
    <row r="63" spans="1:4" ht="12.75">
      <c r="A63" s="2"/>
      <c r="B63" s="2"/>
      <c r="C63" s="2"/>
      <c r="D63" s="2"/>
    </row>
  </sheetData>
  <sheetProtection/>
  <mergeCells count="1">
    <mergeCell ref="A1:D1"/>
  </mergeCells>
  <printOptions horizontalCentered="1"/>
  <pageMargins left="0.5905511811023623" right="0.5905511811023623" top="0.7874015748031497" bottom="0.3937007874015748" header="0.5118110236220472" footer="0.1968503937007874"/>
  <pageSetup horizontalDpi="600" verticalDpi="600" orientation="landscape" scale="78" r:id="rId2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2009-08-31T20:10:55Z</dcterms:created>
  <dcterms:modified xsi:type="dcterms:W3CDTF">2009-08-31T20:11:28Z</dcterms:modified>
  <cp:category/>
  <cp:version/>
  <cp:contentType/>
  <cp:contentStatus/>
</cp:coreProperties>
</file>