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egresos" sheetId="1" r:id="rId1"/>
  </sheets>
  <definedNames>
    <definedName name="_xlnm.Print_Area" localSheetId="0">'egresos'!$A$1:$D$82</definedName>
  </definedNames>
  <calcPr fullCalcOnLoad="1"/>
</workbook>
</file>

<file path=xl/sharedStrings.xml><?xml version="1.0" encoding="utf-8"?>
<sst xmlns="http://schemas.openxmlformats.org/spreadsheetml/2006/main" count="61" uniqueCount="56">
  <si>
    <t>(PESOS)</t>
  </si>
  <si>
    <t>Porcentaje</t>
  </si>
  <si>
    <t>1.</t>
  </si>
  <si>
    <t>2.</t>
  </si>
  <si>
    <t>3.</t>
  </si>
  <si>
    <t>4.</t>
  </si>
  <si>
    <t>5.</t>
  </si>
  <si>
    <t>T O T A L</t>
  </si>
  <si>
    <t>Investigación</t>
  </si>
  <si>
    <t>Extensión Universitaria</t>
  </si>
  <si>
    <t>Docencia. Nivel Bachillerato y Técnico</t>
  </si>
  <si>
    <t>Docencia. Nivel Superior</t>
  </si>
  <si>
    <t>Gestión Institucional</t>
  </si>
  <si>
    <t>UNAM. PRESUPUESTO</t>
  </si>
  <si>
    <t>Función / Programa</t>
  </si>
  <si>
    <t>PRESUPUESTO DE EGRESOS 2009</t>
  </si>
  <si>
    <t>FUENTE: Presupuesto 2009, UNAM.</t>
  </si>
  <si>
    <t>10 Educación de Licenciatura</t>
  </si>
  <si>
    <t>11 Educación de Posgrado</t>
  </si>
  <si>
    <t>12 Sistema de Universidad Abierta y Educación a Distancia</t>
  </si>
  <si>
    <t>13 Educación Complementaria</t>
  </si>
  <si>
    <t>14 Educación Continua</t>
  </si>
  <si>
    <t>15 Coordinación Académica</t>
  </si>
  <si>
    <t>16 Formación y Actualización Académica</t>
  </si>
  <si>
    <t>17 Desarrollo Académico</t>
  </si>
  <si>
    <t>18 Servicios de Apoyo Académico</t>
  </si>
  <si>
    <t>19 Servicios de Apoyo Administrativo</t>
  </si>
  <si>
    <t>21 Educación Media Superior</t>
  </si>
  <si>
    <t>22 Educación Técnica</t>
  </si>
  <si>
    <t>23 Educación Complementaria</t>
  </si>
  <si>
    <t>24 Coordinación Académica</t>
  </si>
  <si>
    <t>25 Formación y Actualización Académica</t>
  </si>
  <si>
    <t>26 Desarrollo Académico</t>
  </si>
  <si>
    <t>27 Servicios de Apoyo Académico</t>
  </si>
  <si>
    <t>28 Servicios de Apoyo Administrativo</t>
  </si>
  <si>
    <t>31 Investigación en Ciencias y Desarrollo Tecnológico</t>
  </si>
  <si>
    <t>32 Investigación en Humanidades y Ciencias Sociales</t>
  </si>
  <si>
    <t>33 Coordinación Académica</t>
  </si>
  <si>
    <t>34 Formación Académica</t>
  </si>
  <si>
    <t>35 Desarrollo Académico</t>
  </si>
  <si>
    <t>36 Servicios de Apoyo Académico</t>
  </si>
  <si>
    <t>37 Servicios de Apoyo Administrativo</t>
  </si>
  <si>
    <t>41 Difusión de Actividades Artísticas, Científicas y Culturales</t>
  </si>
  <si>
    <t>42 Coordinación</t>
  </si>
  <si>
    <t>43 Extensión Educativa</t>
  </si>
  <si>
    <t>44 Comunicación y Divulgación Universitaria</t>
  </si>
  <si>
    <t>45 Vinculación con la Sociedad</t>
  </si>
  <si>
    <t>46 Desarrollo Académico</t>
  </si>
  <si>
    <t>47 Servicios de Apoyo Administrativo</t>
  </si>
  <si>
    <t>52 Planeación y Normatividad</t>
  </si>
  <si>
    <t>54 Prestaciones Contractuales</t>
  </si>
  <si>
    <t>55 Servicios Administrativos Institucionales</t>
  </si>
  <si>
    <t>56 Vigilancia y Fiscalización</t>
  </si>
  <si>
    <t>57 Servicios de Apoyo a la Comunidad</t>
  </si>
  <si>
    <t>58 Servicios de Apoyo Administrativo</t>
  </si>
  <si>
    <t>Monto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</si>
</sst>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.7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4" fontId="6" fillId="0" borderId="1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6" fillId="0" borderId="1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180" fontId="8" fillId="0" borderId="0" xfId="0" applyNumberFormat="1" applyFont="1" applyAlignment="1">
      <alignment horizontal="right" indent="1"/>
    </xf>
    <xf numFmtId="180" fontId="6" fillId="0" borderId="0" xfId="0" applyNumberFormat="1" applyFont="1" applyAlignment="1">
      <alignment horizontal="right" indent="1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19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B4B"/>
      <rgbColor rgb="00FFFFFF"/>
      <rgbColor rgb="00FF0000"/>
      <rgbColor rgb="008AD844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71FF7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424242"/>
                </a:solidFill>
              </a:rPr>
              <a:t>Presupuesto de egresos 2009</a:t>
            </a:r>
          </a:p>
        </c:rich>
      </c:tx>
      <c:layout>
        <c:manualLayout>
          <c:xMode val="factor"/>
          <c:yMode val="factor"/>
          <c:x val="-0.012"/>
          <c:y val="0.0897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1"/>
          <c:y val="0.3635"/>
          <c:w val="0.50825"/>
          <c:h val="0.32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Bachillerato y Técnico
13.4%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egresos!$B$64:$B$68</c:f>
              <c:strCache/>
            </c:strRef>
          </c:cat>
          <c:val>
            <c:numRef>
              <c:f>egresos!$C$64:$C$68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123825</xdr:rowOff>
    </xdr:from>
    <xdr:to>
      <xdr:col>3</xdr:col>
      <xdr:colOff>647700</xdr:colOff>
      <xdr:row>79</xdr:row>
      <xdr:rowOff>95250</xdr:rowOff>
    </xdr:to>
    <xdr:graphicFrame>
      <xdr:nvGraphicFramePr>
        <xdr:cNvPr id="1" name="Chart 2"/>
        <xdr:cNvGraphicFramePr/>
      </xdr:nvGraphicFramePr>
      <xdr:xfrm>
        <a:off x="0" y="8382000"/>
        <a:ext cx="6429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.140625" style="3" customWidth="1"/>
    <col min="2" max="2" width="64.8515625" style="1" customWidth="1"/>
    <col min="3" max="3" width="17.7109375" style="4" customWidth="1"/>
    <col min="4" max="4" width="10.140625" style="5" customWidth="1"/>
    <col min="5" max="8" width="11.421875" style="1" customWidth="1"/>
    <col min="9" max="9" width="14.8515625" style="1" bestFit="1" customWidth="1"/>
    <col min="10" max="10" width="11.57421875" style="1" bestFit="1" customWidth="1"/>
    <col min="11" max="16384" width="11.421875" style="1" customWidth="1"/>
  </cols>
  <sheetData>
    <row r="1" spans="1:4" ht="12.75">
      <c r="A1" s="47" t="s">
        <v>13</v>
      </c>
      <c r="B1" s="47"/>
      <c r="C1" s="47"/>
      <c r="D1" s="47"/>
    </row>
    <row r="2" spans="1:4" ht="12.75">
      <c r="A2" s="9" t="s">
        <v>15</v>
      </c>
      <c r="B2" s="9"/>
      <c r="C2" s="10"/>
      <c r="D2" s="11"/>
    </row>
    <row r="3" spans="1:4" ht="12.75" customHeight="1">
      <c r="A3" s="9" t="s">
        <v>0</v>
      </c>
      <c r="B3" s="16"/>
      <c r="C3" s="17"/>
      <c r="D3" s="11"/>
    </row>
    <row r="4" spans="1:4" ht="12.75">
      <c r="A4" s="12"/>
      <c r="B4" s="13"/>
      <c r="C4" s="14"/>
      <c r="D4" s="15"/>
    </row>
    <row r="5" spans="1:4" ht="8.25" customHeight="1">
      <c r="A5" s="9"/>
      <c r="B5" s="16"/>
      <c r="C5" s="17"/>
      <c r="D5" s="11"/>
    </row>
    <row r="6" spans="1:4" ht="12" customHeight="1">
      <c r="A6" s="18"/>
      <c r="B6" s="40" t="s">
        <v>14</v>
      </c>
      <c r="C6" s="41" t="s">
        <v>55</v>
      </c>
      <c r="D6" s="29" t="s">
        <v>1</v>
      </c>
    </row>
    <row r="7" spans="1:4" ht="8.25" customHeight="1">
      <c r="A7" s="21"/>
      <c r="B7" s="6"/>
      <c r="C7" s="22"/>
      <c r="D7" s="23"/>
    </row>
    <row r="8" spans="1:4" ht="12" customHeight="1">
      <c r="A8" s="18"/>
      <c r="B8" s="2"/>
      <c r="C8" s="19"/>
      <c r="D8" s="20"/>
    </row>
    <row r="9" spans="1:4" s="25" customFormat="1" ht="12" customHeight="1">
      <c r="A9" s="24" t="s">
        <v>2</v>
      </c>
      <c r="B9" s="27" t="s">
        <v>11</v>
      </c>
      <c r="C9" s="30">
        <f>SUM(C10:C19)</f>
        <v>11534760331</v>
      </c>
      <c r="D9" s="33">
        <f>(C9/$C$54)*100</f>
        <v>47.395838802484036</v>
      </c>
    </row>
    <row r="10" spans="1:4" s="25" customFormat="1" ht="12" customHeight="1">
      <c r="A10" s="24"/>
      <c r="B10" s="46" t="s">
        <v>17</v>
      </c>
      <c r="C10" s="31">
        <v>8145545944</v>
      </c>
      <c r="D10" s="34"/>
    </row>
    <row r="11" spans="2:4" s="2" customFormat="1" ht="12" customHeight="1">
      <c r="B11" s="46" t="s">
        <v>18</v>
      </c>
      <c r="C11" s="31">
        <v>1139835788</v>
      </c>
      <c r="D11" s="34"/>
    </row>
    <row r="12" spans="2:4" s="2" customFormat="1" ht="12" customHeight="1">
      <c r="B12" s="46" t="s">
        <v>19</v>
      </c>
      <c r="C12" s="31">
        <v>130917170</v>
      </c>
      <c r="D12" s="34"/>
    </row>
    <row r="13" spans="2:4" s="2" customFormat="1" ht="12" customHeight="1">
      <c r="B13" s="46" t="s">
        <v>20</v>
      </c>
      <c r="C13" s="31">
        <v>411229833</v>
      </c>
      <c r="D13" s="34"/>
    </row>
    <row r="14" spans="2:4" s="2" customFormat="1" ht="12" customHeight="1">
      <c r="B14" s="46" t="s">
        <v>21</v>
      </c>
      <c r="C14" s="31">
        <v>154775905</v>
      </c>
      <c r="D14" s="34"/>
    </row>
    <row r="15" spans="2:4" s="2" customFormat="1" ht="12" customHeight="1">
      <c r="B15" s="46" t="s">
        <v>22</v>
      </c>
      <c r="C15" s="31">
        <v>117865233</v>
      </c>
      <c r="D15" s="34"/>
    </row>
    <row r="16" spans="2:4" s="2" customFormat="1" ht="12" customHeight="1">
      <c r="B16" s="46" t="s">
        <v>23</v>
      </c>
      <c r="C16" s="31">
        <v>211822445</v>
      </c>
      <c r="D16" s="34"/>
    </row>
    <row r="17" spans="2:4" s="2" customFormat="1" ht="12" customHeight="1">
      <c r="B17" s="46" t="s">
        <v>24</v>
      </c>
      <c r="C17" s="31">
        <v>118410861</v>
      </c>
      <c r="D17" s="34"/>
    </row>
    <row r="18" spans="2:4" s="2" customFormat="1" ht="12" customHeight="1">
      <c r="B18" s="46" t="s">
        <v>25</v>
      </c>
      <c r="C18" s="31">
        <v>711619344</v>
      </c>
      <c r="D18" s="34"/>
    </row>
    <row r="19" spans="2:4" s="2" customFormat="1" ht="12" customHeight="1">
      <c r="B19" s="46" t="s">
        <v>26</v>
      </c>
      <c r="C19" s="31">
        <v>392737808</v>
      </c>
      <c r="D19" s="34"/>
    </row>
    <row r="20" spans="1:4" s="2" customFormat="1" ht="12" customHeight="1">
      <c r="A20" s="24" t="s">
        <v>3</v>
      </c>
      <c r="B20" s="27" t="s">
        <v>10</v>
      </c>
      <c r="C20" s="30">
        <f>SUM(C21:C28)</f>
        <v>3250687913</v>
      </c>
      <c r="D20" s="33">
        <f>(C20/$C$54)*100</f>
        <v>13.356938150476017</v>
      </c>
    </row>
    <row r="21" spans="2:4" s="2" customFormat="1" ht="12" customHeight="1">
      <c r="B21" s="46" t="s">
        <v>27</v>
      </c>
      <c r="C21" s="31">
        <v>2756981108</v>
      </c>
      <c r="D21" s="34"/>
    </row>
    <row r="22" spans="2:4" s="2" customFormat="1" ht="12" customHeight="1">
      <c r="B22" s="46" t="s">
        <v>28</v>
      </c>
      <c r="C22" s="31">
        <v>28772911</v>
      </c>
      <c r="D22" s="34"/>
    </row>
    <row r="23" spans="2:4" s="2" customFormat="1" ht="12" customHeight="1">
      <c r="B23" s="46" t="s">
        <v>29</v>
      </c>
      <c r="C23" s="31">
        <v>13662785</v>
      </c>
      <c r="D23" s="34"/>
    </row>
    <row r="24" spans="2:4" s="2" customFormat="1" ht="12" customHeight="1">
      <c r="B24" s="46" t="s">
        <v>30</v>
      </c>
      <c r="C24" s="31">
        <v>227684387</v>
      </c>
      <c r="D24" s="34"/>
    </row>
    <row r="25" spans="2:4" s="2" customFormat="1" ht="12" customHeight="1">
      <c r="B25" s="46" t="s">
        <v>31</v>
      </c>
      <c r="C25" s="31">
        <v>8783709</v>
      </c>
      <c r="D25" s="34"/>
    </row>
    <row r="26" spans="2:4" s="2" customFormat="1" ht="12" customHeight="1">
      <c r="B26" s="46" t="s">
        <v>32</v>
      </c>
      <c r="C26" s="31">
        <v>5778501</v>
      </c>
      <c r="D26" s="34"/>
    </row>
    <row r="27" spans="2:4" s="2" customFormat="1" ht="12" customHeight="1">
      <c r="B27" s="46" t="s">
        <v>33</v>
      </c>
      <c r="C27" s="31">
        <v>113642544</v>
      </c>
      <c r="D27" s="34"/>
    </row>
    <row r="28" spans="2:4" s="2" customFormat="1" ht="12" customHeight="1">
      <c r="B28" s="46" t="s">
        <v>34</v>
      </c>
      <c r="C28" s="31">
        <v>95381968</v>
      </c>
      <c r="D28" s="34"/>
    </row>
    <row r="29" spans="1:4" s="25" customFormat="1" ht="12" customHeight="1">
      <c r="A29" s="24" t="s">
        <v>4</v>
      </c>
      <c r="B29" s="27" t="s">
        <v>8</v>
      </c>
      <c r="C29" s="30">
        <f>SUM(C30:C36)</f>
        <v>6182699524</v>
      </c>
      <c r="D29" s="33">
        <f>(C29/$C$54)*100</f>
        <v>25.404448952108773</v>
      </c>
    </row>
    <row r="30" spans="2:4" s="2" customFormat="1" ht="12" customHeight="1">
      <c r="B30" s="46" t="s">
        <v>35</v>
      </c>
      <c r="C30" s="31">
        <v>4068933439</v>
      </c>
      <c r="D30" s="34"/>
    </row>
    <row r="31" spans="2:4" s="2" customFormat="1" ht="12" customHeight="1">
      <c r="B31" s="46" t="s">
        <v>36</v>
      </c>
      <c r="C31" s="31">
        <v>1472312009</v>
      </c>
      <c r="D31" s="34"/>
    </row>
    <row r="32" spans="2:4" s="2" customFormat="1" ht="12" customHeight="1">
      <c r="B32" s="46" t="s">
        <v>37</v>
      </c>
      <c r="C32" s="31">
        <v>271293689</v>
      </c>
      <c r="D32" s="34"/>
    </row>
    <row r="33" spans="2:4" s="2" customFormat="1" ht="12" customHeight="1">
      <c r="B33" s="46" t="s">
        <v>38</v>
      </c>
      <c r="C33" s="31">
        <v>49354773</v>
      </c>
      <c r="D33" s="34"/>
    </row>
    <row r="34" spans="2:4" s="2" customFormat="1" ht="12" customHeight="1">
      <c r="B34" s="46" t="s">
        <v>39</v>
      </c>
      <c r="C34" s="31">
        <v>128491858</v>
      </c>
      <c r="D34" s="34"/>
    </row>
    <row r="35" spans="2:4" s="2" customFormat="1" ht="12" customHeight="1">
      <c r="B35" s="46" t="s">
        <v>40</v>
      </c>
      <c r="C35" s="31">
        <v>102291239</v>
      </c>
      <c r="D35" s="34"/>
    </row>
    <row r="36" spans="2:4" s="2" customFormat="1" ht="12" customHeight="1">
      <c r="B36" s="46" t="s">
        <v>41</v>
      </c>
      <c r="C36" s="31">
        <v>90022517</v>
      </c>
      <c r="D36" s="34"/>
    </row>
    <row r="37" spans="1:4" s="25" customFormat="1" ht="12" customHeight="1">
      <c r="A37" s="24" t="s">
        <v>5</v>
      </c>
      <c r="B37" s="27" t="s">
        <v>9</v>
      </c>
      <c r="C37" s="30">
        <f>SUM(C38:C44)</f>
        <v>2121740445</v>
      </c>
      <c r="D37" s="33">
        <f>(C37/$C$54)*100</f>
        <v>8.718141099270902</v>
      </c>
    </row>
    <row r="38" spans="2:4" s="2" customFormat="1" ht="12" customHeight="1">
      <c r="B38" s="46" t="s">
        <v>42</v>
      </c>
      <c r="C38" s="31">
        <v>685669447</v>
      </c>
      <c r="D38" s="34"/>
    </row>
    <row r="39" spans="2:4" s="2" customFormat="1" ht="12" customHeight="1">
      <c r="B39" s="46" t="s">
        <v>43</v>
      </c>
      <c r="C39" s="31">
        <v>148401102</v>
      </c>
      <c r="D39" s="34"/>
    </row>
    <row r="40" spans="2:4" s="2" customFormat="1" ht="12" customHeight="1">
      <c r="B40" s="46" t="s">
        <v>44</v>
      </c>
      <c r="C40" s="31">
        <v>308485187</v>
      </c>
      <c r="D40" s="34"/>
    </row>
    <row r="41" spans="2:4" s="2" customFormat="1" ht="12" customHeight="1">
      <c r="B41" s="46" t="s">
        <v>45</v>
      </c>
      <c r="C41" s="31">
        <v>398523277</v>
      </c>
      <c r="D41" s="34"/>
    </row>
    <row r="42" spans="2:4" s="2" customFormat="1" ht="12" customHeight="1">
      <c r="B42" s="46" t="s">
        <v>46</v>
      </c>
      <c r="C42" s="31">
        <v>511334270</v>
      </c>
      <c r="D42" s="34"/>
    </row>
    <row r="43" spans="2:4" s="2" customFormat="1" ht="12" customHeight="1">
      <c r="B43" s="46" t="s">
        <v>47</v>
      </c>
      <c r="C43" s="31">
        <v>2318780</v>
      </c>
      <c r="D43" s="34"/>
    </row>
    <row r="44" spans="2:4" s="2" customFormat="1" ht="12" customHeight="1">
      <c r="B44" s="46" t="s">
        <v>48</v>
      </c>
      <c r="C44" s="31">
        <v>67008382</v>
      </c>
      <c r="D44" s="34"/>
    </row>
    <row r="45" spans="1:4" s="2" customFormat="1" ht="12" customHeight="1">
      <c r="A45" s="24" t="s">
        <v>6</v>
      </c>
      <c r="B45" s="25" t="s">
        <v>12</v>
      </c>
      <c r="C45" s="30">
        <f>SUM(C46:C51)</f>
        <v>1247185721</v>
      </c>
      <c r="D45" s="33">
        <f>(C45/$C$54)*100</f>
        <v>5.124632995660274</v>
      </c>
    </row>
    <row r="46" spans="2:4" s="2" customFormat="1" ht="12" customHeight="1">
      <c r="B46" s="46" t="s">
        <v>49</v>
      </c>
      <c r="C46" s="31">
        <v>202476986</v>
      </c>
      <c r="D46" s="34"/>
    </row>
    <row r="47" spans="2:4" s="2" customFormat="1" ht="12" customHeight="1">
      <c r="B47" s="46" t="s">
        <v>50</v>
      </c>
      <c r="C47" s="31">
        <v>189993732</v>
      </c>
      <c r="D47" s="42"/>
    </row>
    <row r="48" spans="2:4" s="2" customFormat="1" ht="12" customHeight="1">
      <c r="B48" s="46" t="s">
        <v>51</v>
      </c>
      <c r="C48" s="31">
        <v>384902198</v>
      </c>
      <c r="D48" s="42"/>
    </row>
    <row r="49" spans="2:4" s="2" customFormat="1" ht="12" customHeight="1">
      <c r="B49" s="46" t="s">
        <v>52</v>
      </c>
      <c r="C49" s="31">
        <v>29347669</v>
      </c>
      <c r="D49" s="42"/>
    </row>
    <row r="50" spans="2:4" s="2" customFormat="1" ht="12" customHeight="1">
      <c r="B50" s="46" t="s">
        <v>53</v>
      </c>
      <c r="C50" s="31">
        <v>406880291</v>
      </c>
      <c r="D50" s="42"/>
    </row>
    <row r="51" spans="2:4" s="2" customFormat="1" ht="12" customHeight="1">
      <c r="B51" s="46" t="s">
        <v>54</v>
      </c>
      <c r="C51" s="31">
        <v>33584845</v>
      </c>
      <c r="D51" s="42"/>
    </row>
    <row r="52" spans="1:4" s="2" customFormat="1" ht="12" customHeight="1">
      <c r="A52" s="26"/>
      <c r="B52" s="6"/>
      <c r="C52" s="32"/>
      <c r="D52" s="43"/>
    </row>
    <row r="53" spans="3:4" s="2" customFormat="1" ht="9" customHeight="1">
      <c r="C53" s="44"/>
      <c r="D53" s="45"/>
    </row>
    <row r="54" spans="1:4" s="25" customFormat="1" ht="12.75" customHeight="1">
      <c r="A54" s="27" t="s">
        <v>7</v>
      </c>
      <c r="B54" s="27"/>
      <c r="C54" s="30">
        <f>SUM(C45,C37,C29,C20,C9)</f>
        <v>24337073934</v>
      </c>
      <c r="D54" s="33">
        <v>100</v>
      </c>
    </row>
    <row r="55" spans="1:4" s="2" customFormat="1" ht="9" customHeight="1">
      <c r="A55" s="7"/>
      <c r="B55" s="7"/>
      <c r="C55" s="8"/>
      <c r="D55" s="6"/>
    </row>
    <row r="56" s="2" customFormat="1" ht="12.75" customHeight="1"/>
    <row r="57" s="2" customFormat="1" ht="12.75" customHeight="1"/>
    <row r="58" s="2" customFormat="1" ht="12.75" customHeight="1"/>
    <row r="59" s="2" customFormat="1" ht="12.7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pans="2:4" s="2" customFormat="1" ht="13.5" customHeight="1">
      <c r="B64" s="35" t="s">
        <v>11</v>
      </c>
      <c r="C64" s="36">
        <f>C9</f>
        <v>11534760331</v>
      </c>
      <c r="D64" s="37">
        <f>+C64/$C$70*100</f>
        <v>47.395838802484036</v>
      </c>
    </row>
    <row r="65" spans="2:4" s="2" customFormat="1" ht="12.75">
      <c r="B65" s="35" t="s">
        <v>10</v>
      </c>
      <c r="C65" s="36">
        <f>C20</f>
        <v>3250687913</v>
      </c>
      <c r="D65" s="37">
        <f>+C65/$C$70*100</f>
        <v>13.356938150476017</v>
      </c>
    </row>
    <row r="66" spans="2:4" s="2" customFormat="1" ht="12.75">
      <c r="B66" s="35" t="s">
        <v>8</v>
      </c>
      <c r="C66" s="36">
        <f>C29</f>
        <v>6182699524</v>
      </c>
      <c r="D66" s="37">
        <f>+C66/$C$70*100</f>
        <v>25.404448952108773</v>
      </c>
    </row>
    <row r="67" spans="2:4" s="2" customFormat="1" ht="12.75">
      <c r="B67" s="35" t="s">
        <v>9</v>
      </c>
      <c r="C67" s="36">
        <f>C37</f>
        <v>2121740445</v>
      </c>
      <c r="D67" s="37">
        <f>+C67/$C$70*100</f>
        <v>8.718141099270902</v>
      </c>
    </row>
    <row r="68" spans="2:4" s="2" customFormat="1" ht="12.75">
      <c r="B68" s="38" t="s">
        <v>12</v>
      </c>
      <c r="C68" s="36">
        <f>C45</f>
        <v>1247185721</v>
      </c>
      <c r="D68" s="37">
        <f>+C68/$C$70*100</f>
        <v>5.124632995660274</v>
      </c>
    </row>
    <row r="69" spans="2:4" s="2" customFormat="1" ht="12.75">
      <c r="B69" s="38"/>
      <c r="C69" s="38"/>
      <c r="D69" s="38"/>
    </row>
    <row r="70" spans="2:4" s="2" customFormat="1" ht="12.75">
      <c r="B70" s="39"/>
      <c r="C70" s="36">
        <f>SUM(C64:C68)</f>
        <v>24337073934</v>
      </c>
      <c r="D70" s="36">
        <f>SUM(D64:D68)</f>
        <v>100</v>
      </c>
    </row>
    <row r="71" spans="2:4" s="2" customFormat="1" ht="12.75">
      <c r="B71" s="38"/>
      <c r="C71" s="38"/>
      <c r="D71" s="38"/>
    </row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9.75" customHeight="1">
      <c r="A81" s="28" t="s">
        <v>16</v>
      </c>
    </row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pans="1:4" s="2" customFormat="1" ht="12.75">
      <c r="A189" s="3"/>
      <c r="B189" s="1"/>
      <c r="C189" s="4"/>
      <c r="D189" s="5"/>
    </row>
  </sheetData>
  <sheetProtection/>
  <mergeCells count="1">
    <mergeCell ref="A1:D1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scale="78" r:id="rId2"/>
  <ignoredErrors>
    <ignoredError sqref="A9:A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mary</cp:lastModifiedBy>
  <cp:lastPrinted>2009-09-09T19:57:26Z</cp:lastPrinted>
  <dcterms:created xsi:type="dcterms:W3CDTF">1997-09-02T18:59:38Z</dcterms:created>
  <dcterms:modified xsi:type="dcterms:W3CDTF">2009-09-09T19:57:33Z</dcterms:modified>
  <cp:category/>
  <cp:version/>
  <cp:contentType/>
  <cp:contentStatus/>
</cp:coreProperties>
</file>