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aestría y doctorado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<sst xmlns="http://schemas.openxmlformats.org/spreadsheetml/2006/main" count="149" uniqueCount="137">
  <si>
    <t>FUENTE: Dirección General de Administración Escolar, UNAM.</t>
  </si>
  <si>
    <t>T O T A L</t>
  </si>
  <si>
    <t>Doctorado</t>
  </si>
  <si>
    <t>Maestría</t>
  </si>
  <si>
    <t>TOTAL</t>
  </si>
  <si>
    <t>DOCTORADO</t>
  </si>
  <si>
    <t>MAESTRÍA</t>
  </si>
  <si>
    <t>Programa de Maestría en Diseño Industrial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</si>
  <si>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</si>
  <si>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</si>
  <si>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</si>
  <si>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</si>
  <si>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</si>
  <si>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</si>
  <si>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</si>
  <si>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</si>
  <si>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</si>
  <si>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</si>
  <si>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</si>
  <si>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</si>
  <si>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</si>
  <si>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</si>
  <si>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</si>
  <si>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</si>
  <si>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</si>
  <si>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</si>
  <si>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 y Doctorado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</si>
  <si>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</si>
  <si>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</si>
  <si>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</si>
  <si>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</si>
  <si>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</si>
  <si>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</si>
  <si>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</si>
  <si>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</si>
  <si>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</si>
  <si>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</si>
  <si>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</si>
  <si>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</si>
  <si>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</si>
  <si>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</si>
  <si>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</si>
  <si>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</si>
  <si>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</si>
  <si>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</si>
  <si>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</si>
  <si>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Maestría en Artes Visuales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</si>
  <si>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</si>
  <si>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</si>
  <si>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</si>
  <si>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</si>
  <si>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</si>
  <si>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</si>
  <si>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</si>
  <si>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</si>
  <si>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</si>
  <si>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</si>
  <si>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</si>
  <si>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</si>
  <si>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</si>
  <si>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</si>
  <si>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</si>
  <si>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</si>
  <si>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Políticos y Sociales</t>
  </si>
  <si>
    <t>Maestría en Estudios en Relaciones Internacionales</t>
  </si>
  <si>
    <t>Maestría en Comunicación</t>
  </si>
  <si>
    <t>Maestría en Estudios México-Estados Unidos</t>
  </si>
  <si>
    <t>Posgrado en Ciencias Políticas y Sociales</t>
  </si>
  <si>
    <t>Doctorado en Ciencias de la Administración</t>
  </si>
  <si>
    <t>Maestría en Finanzas</t>
  </si>
  <si>
    <t>Maestría en Auditoría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</si>
  <si>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</si>
  <si>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</si>
  <si>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</si>
  <si>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</si>
  <si>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</si>
  <si>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</si>
  <si>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</si>
  <si>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</si>
  <si>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</si>
  <si>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</si>
  <si>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</si>
  <si>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</si>
  <si>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</si>
  <si>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</si>
  <si>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</si>
  <si>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</si>
  <si>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(Químicas)</t>
  </si>
  <si>
    <t>Maestría en Ciencias (Químicas)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</si>
  <si>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</si>
  <si>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</si>
  <si>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</si>
  <si>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</si>
  <si>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</si>
  <si>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</si>
  <si>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</si>
  <si>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</si>
  <si>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</si>
  <si>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</si>
  <si>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</si>
  <si>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Maestría en Enfermería</t>
  </si>
  <si>
    <t>Maestría en Ciencias Neurobiología</t>
  </si>
  <si>
    <t>Doctorado en Ciencias Biomédicas</t>
  </si>
  <si>
    <t>CIENCIAS BIOLÓGICAS, QUÍMICAS Y DE LA SALUD</t>
  </si>
  <si>
    <t>Doctorado en Ciencias (Matemáticas)</t>
  </si>
  <si>
    <t>Maestría en Ciencias (Matemáticas)</t>
  </si>
  <si>
    <t xml:space="preserve">Programa de Maestría y Doctorado en Ciencias Matemáticas 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</si>
  <si>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</si>
  <si>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</si>
  <si>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</si>
  <si>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</si>
  <si>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</si>
  <si>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</si>
  <si>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</si>
  <si>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</si>
  <si>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</si>
  <si>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</si>
  <si>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</si>
  <si>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</si>
  <si>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</si>
  <si>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Ingeniería</t>
  </si>
  <si>
    <t>Maestría en Ingeniería</t>
  </si>
  <si>
    <t>Maestría y Doctorado en Ingeniería</t>
  </si>
  <si>
    <t>Doctorado en Ciencias (Astronomía)</t>
  </si>
  <si>
    <t>Maestría en Ciencias (Astronomía)</t>
  </si>
  <si>
    <t>Maestría y Doctorado en Ciencias (Astronomía)</t>
  </si>
  <si>
    <t>CIENCIAS FÍSICO MATEMÁTICAS E INGENIERÍAS</t>
  </si>
  <si>
    <t>Total</t>
  </si>
  <si>
    <t>Mujeres</t>
  </si>
  <si>
    <t>Hombres</t>
  </si>
  <si>
    <t>Área / Programa / Plan de estudios</t>
  </si>
  <si>
    <t xml:space="preserve">  Población total</t>
  </si>
  <si>
    <t>Reingreso</t>
  </si>
  <si>
    <t>Primer ingreso</t>
  </si>
  <si>
    <t>2009-2010</t>
  </si>
  <si>
    <t>POSGRADO. PROGRAMAS DE MAESTRÍA Y DOCTORADO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</si>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</sst>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 applyBorder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/>
    </xf>
    <xf numFmtId="3" fontId="0" fillId="0" borderId="0" xfId="65" applyNumberFormat="1" applyFont="1">
      <alignment/>
      <protection/>
    </xf>
    <xf numFmtId="3" fontId="19" fillId="0" borderId="0" xfId="65" applyNumberFormat="1" applyFont="1">
      <alignment/>
      <protection/>
    </xf>
    <xf numFmtId="3" fontId="0" fillId="0" borderId="10" xfId="65" applyNumberFormat="1" applyFont="1" applyBorder="1">
      <alignment/>
      <protection/>
    </xf>
    <xf numFmtId="3" fontId="20" fillId="0" borderId="0" xfId="65" applyNumberFormat="1" applyFont="1" applyAlignment="1">
      <alignment horizontal="right" indent="1"/>
      <protection/>
    </xf>
    <xf numFmtId="3" fontId="20" fillId="0" borderId="0" xfId="65" applyNumberFormat="1" applyFont="1">
      <alignment/>
      <protection/>
    </xf>
    <xf numFmtId="3" fontId="0" fillId="0" borderId="0" xfId="65" applyNumberFormat="1" applyFont="1" applyAlignment="1">
      <alignment horizontal="right" indent="1"/>
      <protection/>
    </xf>
    <xf numFmtId="3" fontId="0" fillId="0" borderId="10" xfId="65" applyNumberFormat="1" applyFont="1" applyBorder="1" applyAlignment="1">
      <alignment horizontal="right" indent="1"/>
      <protection/>
    </xf>
    <xf numFmtId="0" fontId="0" fillId="0" borderId="0" xfId="65" applyFont="1">
      <alignment/>
      <protection/>
    </xf>
    <xf numFmtId="3" fontId="20" fillId="0" borderId="0" xfId="65" applyNumberFormat="1" applyFont="1" applyBorder="1" applyAlignment="1">
      <alignment horizontal="right" indent="1"/>
      <protection/>
    </xf>
    <xf numFmtId="3" fontId="20" fillId="0" borderId="0" xfId="65" applyNumberFormat="1" applyFont="1" applyBorder="1">
      <alignment/>
      <protection/>
    </xf>
    <xf numFmtId="3" fontId="0" fillId="0" borderId="11" xfId="65" applyNumberFormat="1" applyFont="1" applyBorder="1" applyAlignment="1">
      <alignment horizontal="right" indent="1"/>
      <protection/>
    </xf>
    <xf numFmtId="3" fontId="0" fillId="0" borderId="0" xfId="65" applyNumberFormat="1" applyFont="1" applyBorder="1">
      <alignment/>
      <protection/>
    </xf>
    <xf numFmtId="3" fontId="0" fillId="0" borderId="0" xfId="0" applyNumberFormat="1" applyFont="1" applyAlignment="1">
      <alignment horizontal="right" indent="1"/>
    </xf>
    <xf numFmtId="1" fontId="0" fillId="0" borderId="10" xfId="65" applyNumberFormat="1" applyFont="1" applyBorder="1">
      <alignment/>
      <protection/>
    </xf>
    <xf numFmtId="3" fontId="0" fillId="0" borderId="0" xfId="0" applyNumberFormat="1" applyAlignment="1">
      <alignment horizontal="right" indent="1"/>
    </xf>
    <xf numFmtId="0" fontId="0" fillId="0" borderId="0" xfId="64" applyNumberFormat="1" applyFont="1" applyAlignment="1">
      <alignment horizontal="right" indent="2"/>
      <protection/>
    </xf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Border="1" applyAlignment="1">
      <alignment horizontal="left" indent="1"/>
    </xf>
    <xf numFmtId="3" fontId="0" fillId="0" borderId="0" xfId="0" applyNumberFormat="1" applyFont="1" applyFill="1" applyAlignment="1">
      <alignment horizontal="right" indent="1"/>
    </xf>
    <xf numFmtId="3" fontId="22" fillId="0" borderId="0" xfId="67" applyNumberFormat="1" applyFont="1" applyFill="1" applyAlignment="1">
      <alignment horizontal="right" indent="1"/>
      <protection/>
    </xf>
    <xf numFmtId="0" fontId="0" fillId="0" borderId="0" xfId="64" applyNumberFormat="1" applyFont="1" applyBorder="1" applyAlignment="1" quotePrefix="1">
      <alignment horizontal="left" indent="2"/>
      <protection/>
    </xf>
    <xf numFmtId="0" fontId="0" fillId="0" borderId="0" xfId="64" applyNumberFormat="1" applyFont="1" applyAlignment="1" quotePrefix="1">
      <alignment horizontal="left" indent="2"/>
      <protection/>
    </xf>
    <xf numFmtId="3" fontId="20" fillId="0" borderId="0" xfId="64" applyNumberFormat="1" applyFont="1" applyFill="1" applyAlignment="1" quotePrefix="1">
      <alignment horizontal="right" indent="1"/>
      <protection/>
    </xf>
    <xf numFmtId="0" fontId="20" fillId="0" borderId="0" xfId="64" applyNumberFormat="1" applyFont="1" applyAlignment="1" quotePrefix="1">
      <alignment horizontal="left" indent="1"/>
      <protection/>
    </xf>
    <xf numFmtId="0" fontId="20" fillId="0" borderId="0" xfId="64" applyNumberFormat="1" applyFont="1" applyFill="1" applyAlignment="1">
      <alignment horizontal="left" indent="1"/>
      <protection/>
    </xf>
    <xf numFmtId="3" fontId="0" fillId="0" borderId="0" xfId="0" applyNumberFormat="1" applyFill="1" applyAlignment="1">
      <alignment horizontal="right" indent="1"/>
    </xf>
    <xf numFmtId="0" fontId="0" fillId="0" borderId="0" xfId="64" applyNumberFormat="1" applyFont="1" applyAlignment="1">
      <alignment horizontal="left" indent="2"/>
      <protection/>
    </xf>
    <xf numFmtId="0" fontId="0" fillId="0" borderId="0" xfId="64" applyNumberFormat="1" applyFont="1" applyFill="1" applyAlignment="1" quotePrefix="1">
      <alignment horizontal="left" indent="2"/>
      <protection/>
    </xf>
    <xf numFmtId="3" fontId="20" fillId="0" borderId="0" xfId="65" applyNumberFormat="1" applyFont="1" applyAlignment="1">
      <alignment horizontal="left" indent="1"/>
      <protection/>
    </xf>
    <xf numFmtId="0" fontId="20" fillId="0" borderId="0" xfId="64" applyNumberFormat="1" applyFont="1" applyFill="1" applyAlignment="1" quotePrefix="1">
      <alignment horizontal="left" indent="1"/>
      <protection/>
    </xf>
    <xf numFmtId="3" fontId="20" fillId="0" borderId="0" xfId="64" applyNumberFormat="1" applyFont="1" applyAlignment="1" quotePrefix="1">
      <alignment horizontal="right" indent="1"/>
      <protection/>
    </xf>
    <xf numFmtId="1" fontId="20" fillId="0" borderId="0" xfId="65" applyNumberFormat="1" applyFont="1">
      <alignment/>
      <protection/>
    </xf>
    <xf numFmtId="3" fontId="0" fillId="0" borderId="0" xfId="64" applyNumberFormat="1" applyFont="1" applyAlignment="1" quotePrefix="1">
      <alignment horizontal="right" indent="1"/>
      <protection/>
    </xf>
    <xf numFmtId="1" fontId="0" fillId="0" borderId="0" xfId="65" applyNumberFormat="1" applyFont="1">
      <alignment/>
      <protection/>
    </xf>
    <xf numFmtId="3" fontId="20" fillId="0" borderId="0" xfId="65" applyNumberFormat="1" applyFont="1" applyFill="1" applyAlignment="1">
      <alignment horizontal="left" indent="1"/>
      <protection/>
    </xf>
    <xf numFmtId="3" fontId="0" fillId="0" borderId="0" xfId="67" applyNumberFormat="1" applyFont="1" applyFill="1" applyAlignment="1">
      <alignment horizontal="right" indent="1"/>
      <protection/>
    </xf>
    <xf numFmtId="0" fontId="0" fillId="0" borderId="0" xfId="0" applyFont="1" applyAlignment="1">
      <alignment horizontal="left" indent="2"/>
    </xf>
    <xf numFmtId="3" fontId="0" fillId="0" borderId="0" xfId="65" applyNumberFormat="1" applyFont="1" applyAlignment="1">
      <alignment horizontal="left" indent="2"/>
      <protection/>
    </xf>
    <xf numFmtId="1" fontId="20" fillId="0" borderId="0" xfId="65" applyNumberFormat="1" applyFont="1" applyAlignment="1">
      <alignment horizontal="left" indent="1"/>
      <protection/>
    </xf>
    <xf numFmtId="3" fontId="20" fillId="0" borderId="0" xfId="0" applyNumberFormat="1" applyFont="1" applyAlignment="1">
      <alignment horizontal="right" indent="1"/>
    </xf>
    <xf numFmtId="3" fontId="20" fillId="0" borderId="0" xfId="65" applyNumberFormat="1" applyFont="1" applyFill="1" applyAlignment="1">
      <alignment horizontal="right" indent="1"/>
      <protection/>
    </xf>
    <xf numFmtId="0" fontId="20" fillId="0" borderId="0" xfId="63" applyFont="1" applyBorder="1" applyAlignment="1">
      <alignment horizontal="left" indent="1"/>
      <protection/>
    </xf>
    <xf numFmtId="1" fontId="0" fillId="0" borderId="0" xfId="0" applyNumberFormat="1" applyFill="1" applyAlignment="1">
      <alignment horizontal="right" indent="1"/>
    </xf>
    <xf numFmtId="1" fontId="0" fillId="0" borderId="0" xfId="0" applyNumberFormat="1" applyAlignment="1">
      <alignment horizontal="right" indent="1"/>
    </xf>
    <xf numFmtId="1" fontId="0" fillId="0" borderId="0" xfId="0" applyNumberFormat="1" applyFont="1" applyAlignment="1">
      <alignment horizontal="right" indent="1"/>
    </xf>
    <xf numFmtId="0" fontId="19" fillId="0" borderId="0" xfId="66" applyFont="1" applyAlignment="1">
      <alignment horizontal="center" wrapText="1"/>
      <protection/>
    </xf>
    <xf numFmtId="3" fontId="19" fillId="0" borderId="0" xfId="65" applyNumberFormat="1" applyFont="1" applyAlignment="1">
      <alignment horizontal="center"/>
      <protection/>
    </xf>
    <xf numFmtId="3" fontId="19" fillId="0" borderId="0" xfId="65" applyNumberFormat="1" applyFont="1" applyAlignment="1">
      <alignment horizontal="center"/>
      <protection/>
    </xf>
    <xf numFmtId="3" fontId="19" fillId="0" borderId="11" xfId="65" applyNumberFormat="1" applyFont="1" applyBorder="1">
      <alignment/>
      <protection/>
    </xf>
    <xf numFmtId="3" fontId="23" fillId="0" borderId="11" xfId="65" applyNumberFormat="1" applyFont="1" applyBorder="1">
      <alignment/>
      <protection/>
    </xf>
    <xf numFmtId="3" fontId="0" fillId="0" borderId="0" xfId="65" applyNumberFormat="1" applyFont="1" applyAlignment="1">
      <alignment horizontal="centerContinuous"/>
      <protection/>
    </xf>
    <xf numFmtId="3" fontId="20" fillId="0" borderId="0" xfId="65" applyNumberFormat="1" applyFont="1" applyAlignment="1">
      <alignment horizontal="centerContinuous"/>
      <protection/>
    </xf>
    <xf numFmtId="3" fontId="20" fillId="0" borderId="0" xfId="66" applyNumberFormat="1" applyFont="1" applyAlignment="1">
      <alignment horizontal="center"/>
      <protection/>
    </xf>
    <xf numFmtId="3" fontId="20" fillId="0" borderId="0" xfId="65" applyNumberFormat="1" applyFont="1" applyAlignment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0 2" xfId="52"/>
    <cellStyle name="Normal 10 3" xfId="53"/>
    <cellStyle name="Normal 12" xfId="54"/>
    <cellStyle name="Normal 12 2" xfId="55"/>
    <cellStyle name="Normal 12 3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_EntidadesprogramasposgradoUNAM_20_abril" xfId="63"/>
    <cellStyle name="Normal_Maestria Doctorado por Programa" xfId="64"/>
    <cellStyle name="Normal_POBESC_3" xfId="65"/>
    <cellStyle name="Normal_poblac99" xfId="66"/>
    <cellStyle name="Normal_Programas Maestria y Doctorado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pe%20posg%202009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="90" zoomScaleNormal="90" zoomScaleSheetLayoutView="80" zoomScalePageLayoutView="0" workbookViewId="0" topLeftCell="A2">
      <selection activeCell="A2" sqref="A2:H2"/>
    </sheetView>
  </sheetViews>
  <sheetFormatPr defaultColWidth="11.421875" defaultRowHeight="12.75"/>
  <cols>
    <col min="1" max="1" width="73.00390625" style="1" customWidth="1"/>
    <col min="2" max="8" width="11.28125" style="1" customWidth="1"/>
    <col min="9" max="16384" width="11.421875" style="1" customWidth="1"/>
  </cols>
  <sheetData>
    <row r="1" spans="1:8" ht="13.5" customHeight="1">
      <c r="A1" s="54" t="s">
        <v>136</v>
      </c>
      <c r="B1" s="54"/>
      <c r="C1" s="54"/>
      <c r="D1" s="54"/>
      <c r="E1" s="54"/>
      <c r="F1" s="54"/>
      <c r="G1" s="54"/>
      <c r="H1" s="54"/>
    </row>
    <row r="2" spans="1:8" ht="13.5" customHeight="1">
      <c r="A2" s="54" t="s">
        <v>135</v>
      </c>
      <c r="B2" s="54"/>
      <c r="C2" s="54"/>
      <c r="D2" s="54"/>
      <c r="E2" s="54"/>
      <c r="F2" s="54"/>
      <c r="G2" s="54"/>
      <c r="H2" s="54"/>
    </row>
    <row r="3" spans="1:8" ht="13.5" customHeight="1">
      <c r="A3" s="53" t="s">
        <v>134</v>
      </c>
      <c r="B3" s="53"/>
      <c r="C3" s="53"/>
      <c r="D3" s="53"/>
      <c r="E3" s="53"/>
      <c r="F3" s="53"/>
      <c r="G3" s="53"/>
      <c r="H3" s="53"/>
    </row>
    <row r="4" spans="1:8" ht="12" customHeight="1">
      <c r="A4" s="52"/>
      <c r="B4" s="51"/>
      <c r="C4" s="51"/>
      <c r="D4" s="51"/>
      <c r="E4" s="51"/>
      <c r="F4" s="51"/>
      <c r="G4" s="51"/>
      <c r="H4" s="51"/>
    </row>
    <row r="5" spans="1:8" s="2" customFormat="1" ht="9" customHeight="1">
      <c r="A5" s="50"/>
      <c r="B5" s="49"/>
      <c r="C5" s="49"/>
      <c r="D5" s="49"/>
      <c r="E5" s="49"/>
      <c r="F5" s="49"/>
      <c r="G5" s="49"/>
      <c r="H5" s="49"/>
    </row>
    <row r="6" spans="2:8" s="2" customFormat="1" ht="12.75" customHeight="1">
      <c r="B6" s="48" t="s">
        <v>133</v>
      </c>
      <c r="C6" s="48"/>
      <c r="D6" s="48"/>
      <c r="E6" s="48" t="s">
        <v>132</v>
      </c>
      <c r="F6" s="48"/>
      <c r="G6" s="48"/>
      <c r="H6" s="46" t="s">
        <v>131</v>
      </c>
    </row>
    <row r="7" spans="1:8" s="2" customFormat="1" ht="12.75" customHeight="1">
      <c r="A7" s="47" t="s">
        <v>130</v>
      </c>
      <c r="B7" s="47" t="s">
        <v>129</v>
      </c>
      <c r="C7" s="47" t="s">
        <v>128</v>
      </c>
      <c r="D7" s="47" t="s">
        <v>127</v>
      </c>
      <c r="E7" s="47" t="s">
        <v>129</v>
      </c>
      <c r="F7" s="47" t="s">
        <v>128</v>
      </c>
      <c r="G7" s="47" t="s">
        <v>127</v>
      </c>
      <c r="H7" s="46"/>
    </row>
    <row r="8" spans="1:8" ht="9" customHeight="1">
      <c r="A8" s="3"/>
      <c r="B8" s="3"/>
      <c r="C8" s="3"/>
      <c r="D8" s="3"/>
      <c r="E8" s="3"/>
      <c r="F8" s="3"/>
      <c r="G8" s="3"/>
      <c r="H8" s="3"/>
    </row>
    <row r="9" ht="12.75" customHeight="1"/>
    <row r="10" spans="1:8" ht="12.75" customHeight="1">
      <c r="A10" s="5" t="s">
        <v>126</v>
      </c>
      <c r="B10" s="4">
        <f>SUM(B11,B14,B17,B20,B23,B26,B30)</f>
        <v>729</v>
      </c>
      <c r="C10" s="4">
        <f>SUM(C11,C14,C17,C20,C23,C26,C30)</f>
        <v>296</v>
      </c>
      <c r="D10" s="4">
        <f>SUM(D11,D14,D17,D20,D23,D26,D30)</f>
        <v>1025</v>
      </c>
      <c r="E10" s="4">
        <f>SUM(E11,E14,E17,E20,E23,E26,E30)</f>
        <v>1193</v>
      </c>
      <c r="F10" s="4">
        <f>SUM(F11,F14,F17,F20,F23,F26,F30)</f>
        <v>465</v>
      </c>
      <c r="G10" s="4">
        <f>SUM(G11,G14,G17,G20,G23,G26,G30)</f>
        <v>1658</v>
      </c>
      <c r="H10" s="4">
        <f>SUM(H11,H14,H17,H20,H23,H26,H30)</f>
        <v>2683</v>
      </c>
    </row>
    <row r="11" spans="1:8" ht="12.75" customHeight="1">
      <c r="A11" s="35" t="s">
        <v>125</v>
      </c>
      <c r="B11" s="41">
        <f>SUM(B12:B13)</f>
        <v>18</v>
      </c>
      <c r="C11" s="41">
        <f>SUM(C12:C13)</f>
        <v>4</v>
      </c>
      <c r="D11" s="41">
        <f>SUM(D12:D13)</f>
        <v>22</v>
      </c>
      <c r="E11" s="41">
        <f>SUM(E12:E13)</f>
        <v>34</v>
      </c>
      <c r="F11" s="41">
        <f>SUM(F12:F13)</f>
        <v>28</v>
      </c>
      <c r="G11" s="41">
        <f>SUM(G12:G13)</f>
        <v>62</v>
      </c>
      <c r="H11" s="41">
        <f>SUM(H12:H13)</f>
        <v>84</v>
      </c>
    </row>
    <row r="12" spans="1:8" ht="12.75" customHeight="1">
      <c r="A12" s="22" t="s">
        <v>124</v>
      </c>
      <c r="B12" s="13">
        <v>9</v>
      </c>
      <c r="C12" s="15">
        <v>2</v>
      </c>
      <c r="D12" s="20">
        <v>11</v>
      </c>
      <c r="E12" s="44">
        <v>16</v>
      </c>
      <c r="F12" s="44">
        <v>11</v>
      </c>
      <c r="G12" s="20">
        <v>27</v>
      </c>
      <c r="H12" s="36">
        <f>+G12+D12</f>
        <v>38</v>
      </c>
    </row>
    <row r="13" spans="1:8" ht="12.75" customHeight="1">
      <c r="A13" s="22" t="s">
        <v>123</v>
      </c>
      <c r="B13" s="45">
        <v>9</v>
      </c>
      <c r="C13" s="44">
        <v>2</v>
      </c>
      <c r="D13" s="20">
        <v>11</v>
      </c>
      <c r="E13" s="44">
        <v>18</v>
      </c>
      <c r="F13" s="44">
        <v>17</v>
      </c>
      <c r="G13" s="20">
        <v>35</v>
      </c>
      <c r="H13" s="36">
        <f>+G13+D13</f>
        <v>46</v>
      </c>
    </row>
    <row r="14" spans="1:8" ht="12.75" customHeight="1">
      <c r="A14" s="29" t="s">
        <v>122</v>
      </c>
      <c r="B14" s="23">
        <f>SUM(B15:B16)</f>
        <v>398</v>
      </c>
      <c r="C14" s="23">
        <f>SUM(C15:C16)</f>
        <v>157</v>
      </c>
      <c r="D14" s="23">
        <f>SUM(D15:D16)</f>
        <v>555</v>
      </c>
      <c r="E14" s="23">
        <f>SUM(E15:E16)</f>
        <v>626</v>
      </c>
      <c r="F14" s="23">
        <f>SUM(F15:F16)</f>
        <v>203</v>
      </c>
      <c r="G14" s="23">
        <f>SUM(G15:G16)</f>
        <v>829</v>
      </c>
      <c r="H14" s="23">
        <f>SUM(H15:H16)</f>
        <v>1384</v>
      </c>
    </row>
    <row r="15" spans="1:8" ht="12.75" customHeight="1">
      <c r="A15" s="27" t="s">
        <v>121</v>
      </c>
      <c r="B15" s="13">
        <v>333</v>
      </c>
      <c r="C15" s="15">
        <v>128</v>
      </c>
      <c r="D15" s="20">
        <v>461</v>
      </c>
      <c r="E15" s="15">
        <v>405</v>
      </c>
      <c r="F15" s="15">
        <v>136</v>
      </c>
      <c r="G15" s="20">
        <v>541</v>
      </c>
      <c r="H15" s="19">
        <v>1002</v>
      </c>
    </row>
    <row r="16" spans="1:8" ht="12.75" customHeight="1">
      <c r="A16" s="27" t="s">
        <v>120</v>
      </c>
      <c r="B16" s="13">
        <v>65</v>
      </c>
      <c r="C16" s="15">
        <v>29</v>
      </c>
      <c r="D16" s="20">
        <v>94</v>
      </c>
      <c r="E16" s="15">
        <v>221</v>
      </c>
      <c r="F16" s="15">
        <v>67</v>
      </c>
      <c r="G16" s="20">
        <v>288</v>
      </c>
      <c r="H16" s="19">
        <f>+G16+D16</f>
        <v>382</v>
      </c>
    </row>
    <row r="17" spans="1:8" ht="12.75" customHeight="1">
      <c r="A17" s="39" t="s">
        <v>119</v>
      </c>
      <c r="B17" s="23">
        <f>SUM(B18:B19)</f>
        <v>43</v>
      </c>
      <c r="C17" s="23">
        <f>SUM(C18:C19)</f>
        <v>7</v>
      </c>
      <c r="D17" s="23">
        <f>SUM(D18:D19)</f>
        <v>50</v>
      </c>
      <c r="E17" s="23">
        <f>SUM(E18:E19)</f>
        <v>51</v>
      </c>
      <c r="F17" s="23">
        <f>SUM(F18:F19)</f>
        <v>25</v>
      </c>
      <c r="G17" s="23">
        <f>SUM(G18:G19)</f>
        <v>76</v>
      </c>
      <c r="H17" s="23">
        <f>SUM(H18:H19)</f>
        <v>126</v>
      </c>
    </row>
    <row r="18" spans="1:8" ht="12.75" customHeight="1">
      <c r="A18" s="22" t="s">
        <v>118</v>
      </c>
      <c r="B18" s="13">
        <v>34</v>
      </c>
      <c r="C18" s="15">
        <v>6</v>
      </c>
      <c r="D18" s="20">
        <v>40</v>
      </c>
      <c r="E18" s="15">
        <v>28</v>
      </c>
      <c r="F18" s="15">
        <v>13</v>
      </c>
      <c r="G18" s="20">
        <v>41</v>
      </c>
      <c r="H18" s="19">
        <f>+G18+D18</f>
        <v>81</v>
      </c>
    </row>
    <row r="19" spans="1:8" ht="12.75" customHeight="1">
      <c r="A19" s="27" t="s">
        <v>117</v>
      </c>
      <c r="B19" s="13">
        <v>9</v>
      </c>
      <c r="C19" s="15">
        <v>1</v>
      </c>
      <c r="D19" s="20">
        <v>10</v>
      </c>
      <c r="E19" s="15">
        <v>23</v>
      </c>
      <c r="F19" s="15">
        <v>12</v>
      </c>
      <c r="G19" s="20">
        <v>35</v>
      </c>
      <c r="H19" s="19">
        <f>+G19+D19</f>
        <v>45</v>
      </c>
    </row>
    <row r="20" spans="1:8" ht="12.75" customHeight="1">
      <c r="A20" s="29" t="s">
        <v>116</v>
      </c>
      <c r="B20" s="41">
        <f>SUM(B21:B22)</f>
        <v>62</v>
      </c>
      <c r="C20" s="41">
        <f>SUM(C21:C22)</f>
        <v>28</v>
      </c>
      <c r="D20" s="41">
        <f>SUM(D21:D22)</f>
        <v>90</v>
      </c>
      <c r="E20" s="41">
        <f>SUM(E21:E22)</f>
        <v>107</v>
      </c>
      <c r="F20" s="41">
        <f>SUM(F21:F22)</f>
        <v>53</v>
      </c>
      <c r="G20" s="41">
        <f>SUM(G21:G22)</f>
        <v>160</v>
      </c>
      <c r="H20" s="41">
        <f>SUM(H21:H22)</f>
        <v>250</v>
      </c>
    </row>
    <row r="21" spans="1:8" ht="12.75" customHeight="1">
      <c r="A21" s="22" t="s">
        <v>115</v>
      </c>
      <c r="B21" s="13">
        <v>40</v>
      </c>
      <c r="C21" s="15">
        <v>18</v>
      </c>
      <c r="D21" s="20">
        <v>58</v>
      </c>
      <c r="E21" s="15">
        <v>54</v>
      </c>
      <c r="F21" s="15">
        <v>21</v>
      </c>
      <c r="G21" s="20">
        <v>75</v>
      </c>
      <c r="H21" s="19">
        <v>133</v>
      </c>
    </row>
    <row r="22" spans="1:8" ht="12.75" customHeight="1">
      <c r="A22" s="22" t="s">
        <v>114</v>
      </c>
      <c r="B22" s="13">
        <v>22</v>
      </c>
      <c r="C22" s="15">
        <v>10</v>
      </c>
      <c r="D22" s="20">
        <v>32</v>
      </c>
      <c r="E22" s="15">
        <v>53</v>
      </c>
      <c r="F22" s="15">
        <v>32</v>
      </c>
      <c r="G22" s="20">
        <v>85</v>
      </c>
      <c r="H22" s="19">
        <f>+G22+D22</f>
        <v>117</v>
      </c>
    </row>
    <row r="23" spans="1:8" ht="12.75" customHeight="1">
      <c r="A23" s="29" t="s">
        <v>113</v>
      </c>
      <c r="B23" s="23">
        <f>SUM(B24:B25)</f>
        <v>54</v>
      </c>
      <c r="C23" s="23">
        <f>SUM(C24:C25)</f>
        <v>49</v>
      </c>
      <c r="D23" s="23">
        <f>SUM(D24:D25)</f>
        <v>103</v>
      </c>
      <c r="E23" s="23">
        <f>SUM(E24:E25)</f>
        <v>117</v>
      </c>
      <c r="F23" s="23">
        <f>SUM(F24:F25)</f>
        <v>77</v>
      </c>
      <c r="G23" s="23">
        <f>SUM(G24:G25)</f>
        <v>194</v>
      </c>
      <c r="H23" s="23">
        <f>SUM(H24:H25)</f>
        <v>297</v>
      </c>
    </row>
    <row r="24" spans="1:8" ht="12.75" customHeight="1">
      <c r="A24" s="22" t="s">
        <v>112</v>
      </c>
      <c r="B24" s="13">
        <v>28</v>
      </c>
      <c r="C24" s="15">
        <v>32</v>
      </c>
      <c r="D24" s="20">
        <v>60</v>
      </c>
      <c r="E24" s="15">
        <v>49</v>
      </c>
      <c r="F24" s="15">
        <v>39</v>
      </c>
      <c r="G24" s="20">
        <v>88</v>
      </c>
      <c r="H24" s="19">
        <f>+G24+D24</f>
        <v>148</v>
      </c>
    </row>
    <row r="25" spans="1:8" ht="12.75" customHeight="1">
      <c r="A25" s="22" t="s">
        <v>111</v>
      </c>
      <c r="B25" s="13">
        <v>26</v>
      </c>
      <c r="C25" s="15">
        <v>17</v>
      </c>
      <c r="D25" s="20">
        <v>43</v>
      </c>
      <c r="E25" s="15">
        <v>68</v>
      </c>
      <c r="F25" s="15">
        <v>38</v>
      </c>
      <c r="G25" s="20">
        <v>106</v>
      </c>
      <c r="H25" s="19">
        <f>+G25+D25</f>
        <v>149</v>
      </c>
    </row>
    <row r="26" spans="1:8" ht="12.75" customHeight="1">
      <c r="A26" s="39" t="s">
        <v>110</v>
      </c>
      <c r="B26" s="23">
        <f>SUM(B27:B29)</f>
        <v>51</v>
      </c>
      <c r="C26" s="23">
        <f>SUM(C27:C29)</f>
        <v>21</v>
      </c>
      <c r="D26" s="23">
        <f>SUM(D27:D29)</f>
        <v>72</v>
      </c>
      <c r="E26" s="23">
        <f>SUM(E27:E29)</f>
        <v>102</v>
      </c>
      <c r="F26" s="23">
        <f>SUM(F27:F29)</f>
        <v>24</v>
      </c>
      <c r="G26" s="23">
        <f>SUM(G27:G29)</f>
        <v>126</v>
      </c>
      <c r="H26" s="23">
        <f>SUM(H27:H29)</f>
        <v>198</v>
      </c>
    </row>
    <row r="27" spans="1:8" ht="12.75" customHeight="1">
      <c r="A27" s="22" t="s">
        <v>109</v>
      </c>
      <c r="B27" s="13">
        <v>40</v>
      </c>
      <c r="C27" s="13">
        <v>16</v>
      </c>
      <c r="D27" s="20">
        <v>56</v>
      </c>
      <c r="E27" s="43">
        <v>41</v>
      </c>
      <c r="F27" s="43">
        <v>9</v>
      </c>
      <c r="G27" s="20">
        <v>50</v>
      </c>
      <c r="H27" s="19">
        <v>106</v>
      </c>
    </row>
    <row r="28" spans="1:8" ht="12.75" customHeight="1">
      <c r="A28" s="22" t="s">
        <v>108</v>
      </c>
      <c r="B28" s="13">
        <v>2</v>
      </c>
      <c r="C28" s="13">
        <v>4</v>
      </c>
      <c r="D28" s="20">
        <v>6</v>
      </c>
      <c r="E28" s="19">
        <v>6</v>
      </c>
      <c r="F28" s="19">
        <v>5</v>
      </c>
      <c r="G28" s="20">
        <v>11</v>
      </c>
      <c r="H28" s="19">
        <v>17</v>
      </c>
    </row>
    <row r="29" spans="1:8" ht="12.75" customHeight="1">
      <c r="A29" s="22" t="s">
        <v>107</v>
      </c>
      <c r="B29" s="13">
        <v>9</v>
      </c>
      <c r="C29" s="15">
        <v>1</v>
      </c>
      <c r="D29" s="20">
        <v>10</v>
      </c>
      <c r="E29" s="15">
        <v>55</v>
      </c>
      <c r="F29" s="15">
        <v>10</v>
      </c>
      <c r="G29" s="20">
        <v>65</v>
      </c>
      <c r="H29" s="19">
        <v>75</v>
      </c>
    </row>
    <row r="30" spans="1:8" ht="12.75" customHeight="1">
      <c r="A30" s="42" t="s">
        <v>106</v>
      </c>
      <c r="B30" s="41">
        <f>SUM(B31:B32)</f>
        <v>103</v>
      </c>
      <c r="C30" s="41">
        <f>SUM(C31:C32)</f>
        <v>30</v>
      </c>
      <c r="D30" s="41">
        <f>SUM(D31:D32)</f>
        <v>133</v>
      </c>
      <c r="E30" s="41">
        <f>SUM(E31:E32)</f>
        <v>156</v>
      </c>
      <c r="F30" s="41">
        <f>SUM(F31:F32)</f>
        <v>55</v>
      </c>
      <c r="G30" s="41">
        <f>SUM(G31:G32)</f>
        <v>211</v>
      </c>
      <c r="H30" s="41">
        <f>SUM(H31:H32)</f>
        <v>344</v>
      </c>
    </row>
    <row r="31" spans="1:8" ht="12.75" customHeight="1">
      <c r="A31" s="22" t="s">
        <v>105</v>
      </c>
      <c r="B31" s="13">
        <v>76</v>
      </c>
      <c r="C31" s="15">
        <v>21</v>
      </c>
      <c r="D31" s="20">
        <v>97</v>
      </c>
      <c r="E31" s="15">
        <v>85</v>
      </c>
      <c r="F31" s="15">
        <v>29</v>
      </c>
      <c r="G31" s="20">
        <v>114</v>
      </c>
      <c r="H31" s="19">
        <f>+G31+D31</f>
        <v>211</v>
      </c>
    </row>
    <row r="32" spans="1:8" ht="13.5" customHeight="1">
      <c r="A32" s="27" t="s">
        <v>104</v>
      </c>
      <c r="B32" s="13">
        <v>27</v>
      </c>
      <c r="C32" s="15">
        <v>9</v>
      </c>
      <c r="D32" s="20">
        <v>36</v>
      </c>
      <c r="E32" s="15">
        <v>71</v>
      </c>
      <c r="F32" s="15">
        <v>26</v>
      </c>
      <c r="G32" s="20">
        <v>97</v>
      </c>
      <c r="H32" s="19">
        <f>+G32+D32</f>
        <v>133</v>
      </c>
    </row>
    <row r="33" spans="1:8" ht="13.5" customHeight="1" hidden="1">
      <c r="A33" s="16" t="s">
        <v>6</v>
      </c>
      <c r="B33" s="13">
        <f>SUM(B12,B15,B18,B21,B24,B27:B28,B31)</f>
        <v>562</v>
      </c>
      <c r="C33" s="15">
        <f>SUM(C12,C15,C18,C21,C24,C27:C28,C31)</f>
        <v>227</v>
      </c>
      <c r="D33" s="15">
        <f>SUM(D12,D15,D18,D21,D24,D27:D28,D31)</f>
        <v>789</v>
      </c>
      <c r="E33" s="15">
        <f>SUM(E12,E15,E18,E21,E24,E27:E28,E31)</f>
        <v>684</v>
      </c>
      <c r="F33" s="15">
        <f>SUM(F12,F15,F18,F21,F24,F27:F28,F31)</f>
        <v>263</v>
      </c>
      <c r="G33" s="15">
        <f>SUM(G12,G15,G18,G21,G24,G27:G28,G31)</f>
        <v>947</v>
      </c>
      <c r="H33" s="15">
        <f>SUM(H12,H15,H18,H21,H24,H27:H28,H31)</f>
        <v>1736</v>
      </c>
    </row>
    <row r="34" spans="1:8" ht="13.5" customHeight="1" hidden="1">
      <c r="A34" s="16" t="s">
        <v>5</v>
      </c>
      <c r="B34" s="13">
        <f>SUM(B13,B16,B19,B22,B25,B29,B32)</f>
        <v>167</v>
      </c>
      <c r="C34" s="15">
        <f>SUM(C13,C16,C19,C22,C25,C29,C32)</f>
        <v>69</v>
      </c>
      <c r="D34" s="15">
        <f>SUM(D13,D16,D19,D22,D25,D29,D32)</f>
        <v>236</v>
      </c>
      <c r="E34" s="15">
        <f>SUM(E13,E16,E19,E22,E25,E29,E32)</f>
        <v>509</v>
      </c>
      <c r="F34" s="15">
        <f>SUM(F13,F16,F19,F22,F25,F29,F32)</f>
        <v>202</v>
      </c>
      <c r="G34" s="15">
        <f>SUM(G13,G16,G19,G22,G25,G29,G32)</f>
        <v>711</v>
      </c>
      <c r="H34" s="15">
        <f>SUM(H13,H16,H19,H22,H25,H29,H32)</f>
        <v>947</v>
      </c>
    </row>
    <row r="35" spans="1:8" ht="13.5" customHeight="1" hidden="1">
      <c r="A35" s="16" t="s">
        <v>4</v>
      </c>
      <c r="B35" s="13">
        <f>SUM(B33:B34)</f>
        <v>729</v>
      </c>
      <c r="C35" s="15">
        <f>SUM(C33:C34)</f>
        <v>296</v>
      </c>
      <c r="D35" s="15">
        <f>SUM(D33:D34)</f>
        <v>1025</v>
      </c>
      <c r="E35" s="15">
        <f>SUM(E33:E34)</f>
        <v>1193</v>
      </c>
      <c r="F35" s="15">
        <f>SUM(F33:F34)</f>
        <v>465</v>
      </c>
      <c r="G35" s="15">
        <f>SUM(G33:G34)</f>
        <v>1658</v>
      </c>
      <c r="H35" s="15">
        <f>SUM(H33:H34)</f>
        <v>2683</v>
      </c>
    </row>
    <row r="36" spans="2:8" ht="13.5" customHeight="1">
      <c r="B36" s="6"/>
      <c r="C36" s="6"/>
      <c r="D36" s="6"/>
      <c r="E36" s="6"/>
      <c r="F36" s="6"/>
      <c r="G36" s="6"/>
      <c r="H36" s="6"/>
    </row>
    <row r="37" spans="1:8" ht="12.75" customHeight="1">
      <c r="A37" s="32" t="s">
        <v>103</v>
      </c>
      <c r="B37" s="40">
        <f>SUM(B38,B39,B40,B41,B44,B48,B51,B54,B57,B60)</f>
        <v>561</v>
      </c>
      <c r="C37" s="40">
        <f>SUM(C38,C39,C40,C41,C44,C48,C51,C54,C57,C60)</f>
        <v>798</v>
      </c>
      <c r="D37" s="40">
        <f>SUM(D38,D39,D40,D41,D44,D48,D51,D54,D57,D60)</f>
        <v>1359</v>
      </c>
      <c r="E37" s="40">
        <f>SUM(E38,E39,E40,E41,E44,E48,E51,E54,E57,E60)</f>
        <v>1057</v>
      </c>
      <c r="F37" s="40">
        <f>SUM(F38,F39,F40,F41,F44,F48,F51,F54,F57,F60)</f>
        <v>1475</v>
      </c>
      <c r="G37" s="40">
        <f>SUM(G38,G39,G40,G41,G44,G48,G51,G54,G57,G60)</f>
        <v>2532</v>
      </c>
      <c r="H37" s="40">
        <f>SUM(H38,H39,H40,H41,H44,H48,H51,H54,H57,H60)</f>
        <v>3891</v>
      </c>
    </row>
    <row r="38" spans="1:8" ht="12.75" customHeight="1">
      <c r="A38" s="29" t="s">
        <v>102</v>
      </c>
      <c r="B38" s="17">
        <v>43</v>
      </c>
      <c r="C38" s="17">
        <v>69</v>
      </c>
      <c r="D38" s="23">
        <v>112</v>
      </c>
      <c r="E38" s="17">
        <v>231</v>
      </c>
      <c r="F38" s="17">
        <v>285</v>
      </c>
      <c r="G38" s="23">
        <v>516</v>
      </c>
      <c r="H38" s="23">
        <f>SUM(D38,G38)</f>
        <v>628</v>
      </c>
    </row>
    <row r="39" spans="1:8" ht="12.75" customHeight="1">
      <c r="A39" s="29" t="s">
        <v>101</v>
      </c>
      <c r="B39" s="17">
        <v>10</v>
      </c>
      <c r="C39" s="17">
        <v>14</v>
      </c>
      <c r="D39" s="23">
        <v>24</v>
      </c>
      <c r="E39" s="17">
        <v>10</v>
      </c>
      <c r="F39" s="17">
        <v>21</v>
      </c>
      <c r="G39" s="23">
        <v>31</v>
      </c>
      <c r="H39" s="23">
        <f>SUM(D39,G39)</f>
        <v>55</v>
      </c>
    </row>
    <row r="40" spans="1:8" ht="12.75" customHeight="1">
      <c r="A40" s="29" t="s">
        <v>100</v>
      </c>
      <c r="B40" s="17">
        <v>8</v>
      </c>
      <c r="C40" s="17">
        <v>37</v>
      </c>
      <c r="D40" s="23">
        <v>45</v>
      </c>
      <c r="E40" s="17">
        <v>6</v>
      </c>
      <c r="F40" s="17">
        <v>37</v>
      </c>
      <c r="G40" s="23">
        <v>43</v>
      </c>
      <c r="H40" s="23">
        <f>SUM(D40,G40)</f>
        <v>88</v>
      </c>
    </row>
    <row r="41" spans="1:8" s="5" customFormat="1" ht="12.75" customHeight="1">
      <c r="A41" s="39" t="s">
        <v>99</v>
      </c>
      <c r="B41" s="17">
        <f>SUM(B42:B43)</f>
        <v>84</v>
      </c>
      <c r="C41" s="17">
        <f>SUM(C42:C43)</f>
        <v>91</v>
      </c>
      <c r="D41" s="17">
        <f>SUM(D42:D43)</f>
        <v>175</v>
      </c>
      <c r="E41" s="17">
        <f>SUM(E42:E43)</f>
        <v>142</v>
      </c>
      <c r="F41" s="17">
        <f>SUM(F42:F43)</f>
        <v>181</v>
      </c>
      <c r="G41" s="17">
        <f>SUM(G42:G43)</f>
        <v>323</v>
      </c>
      <c r="H41" s="17">
        <f>SUM(H42:H43)</f>
        <v>498</v>
      </c>
    </row>
    <row r="42" spans="1:8" ht="12.75" customHeight="1">
      <c r="A42" s="22" t="s">
        <v>98</v>
      </c>
      <c r="B42" s="19">
        <v>55</v>
      </c>
      <c r="C42" s="15">
        <v>63</v>
      </c>
      <c r="D42" s="20">
        <v>118</v>
      </c>
      <c r="E42" s="13">
        <v>63</v>
      </c>
      <c r="F42" s="15">
        <v>80</v>
      </c>
      <c r="G42" s="20">
        <v>143</v>
      </c>
      <c r="H42" s="19">
        <f>+G42+D42</f>
        <v>261</v>
      </c>
    </row>
    <row r="43" spans="1:8" ht="12.75" customHeight="1">
      <c r="A43" s="22" t="s">
        <v>97</v>
      </c>
      <c r="B43" s="19">
        <v>29</v>
      </c>
      <c r="C43" s="15">
        <v>28</v>
      </c>
      <c r="D43" s="20">
        <v>57</v>
      </c>
      <c r="E43" s="13">
        <v>79</v>
      </c>
      <c r="F43" s="15">
        <v>101</v>
      </c>
      <c r="G43" s="20">
        <v>180</v>
      </c>
      <c r="H43" s="19">
        <f>+G43+D43</f>
        <v>237</v>
      </c>
    </row>
    <row r="44" spans="1:8" ht="12.75" customHeight="1">
      <c r="A44" s="29" t="s">
        <v>96</v>
      </c>
      <c r="B44" s="23">
        <f>SUM(B45:B47)</f>
        <v>56</v>
      </c>
      <c r="C44" s="23">
        <f>SUM(C45:C47)</f>
        <v>100</v>
      </c>
      <c r="D44" s="23">
        <f>SUM(D45:D47)</f>
        <v>156</v>
      </c>
      <c r="E44" s="23">
        <f>SUM(E45:E47)</f>
        <v>80</v>
      </c>
      <c r="F44" s="23">
        <f>SUM(F45:F47)</f>
        <v>103</v>
      </c>
      <c r="G44" s="23">
        <f>SUM(G45:G47)</f>
        <v>183</v>
      </c>
      <c r="H44" s="23">
        <f>SUM(H45:H47)</f>
        <v>339</v>
      </c>
    </row>
    <row r="45" spans="1:8" ht="12.75" customHeight="1">
      <c r="A45" s="22" t="s">
        <v>95</v>
      </c>
      <c r="B45" s="19">
        <v>31</v>
      </c>
      <c r="C45" s="15">
        <v>58</v>
      </c>
      <c r="D45" s="20">
        <v>89</v>
      </c>
      <c r="E45" s="15">
        <v>48</v>
      </c>
      <c r="F45" s="15">
        <v>63</v>
      </c>
      <c r="G45" s="20">
        <v>111</v>
      </c>
      <c r="H45" s="19">
        <f>+G45+D45</f>
        <v>200</v>
      </c>
    </row>
    <row r="46" spans="1:8" ht="12.75" customHeight="1">
      <c r="A46" s="27" t="s">
        <v>94</v>
      </c>
      <c r="B46" s="19">
        <v>16</v>
      </c>
      <c r="C46" s="15">
        <v>25</v>
      </c>
      <c r="D46" s="20">
        <v>41</v>
      </c>
      <c r="E46" s="15">
        <v>19</v>
      </c>
      <c r="F46" s="15">
        <v>24</v>
      </c>
      <c r="G46" s="20">
        <v>43</v>
      </c>
      <c r="H46" s="19">
        <f>+G46+D46</f>
        <v>84</v>
      </c>
    </row>
    <row r="47" spans="1:8" ht="12.75" customHeight="1">
      <c r="A47" s="22" t="s">
        <v>93</v>
      </c>
      <c r="B47" s="19">
        <v>9</v>
      </c>
      <c r="C47" s="19">
        <v>17</v>
      </c>
      <c r="D47" s="20">
        <v>26</v>
      </c>
      <c r="E47" s="19">
        <v>13</v>
      </c>
      <c r="F47" s="19">
        <v>16</v>
      </c>
      <c r="G47" s="20">
        <v>29</v>
      </c>
      <c r="H47" s="19">
        <f>+G47+D47</f>
        <v>55</v>
      </c>
    </row>
    <row r="48" spans="1:8" ht="12.75" customHeight="1">
      <c r="A48" s="29" t="s">
        <v>92</v>
      </c>
      <c r="B48" s="23">
        <f>SUM(B49:B50)</f>
        <v>71</v>
      </c>
      <c r="C48" s="23">
        <f>SUM(C49:C50)</f>
        <v>104</v>
      </c>
      <c r="D48" s="23">
        <f>SUM(D49:D50)</f>
        <v>175</v>
      </c>
      <c r="E48" s="23">
        <f>SUM(E49:E50)</f>
        <v>95</v>
      </c>
      <c r="F48" s="23">
        <f>SUM(F49:F50)</f>
        <v>132</v>
      </c>
      <c r="G48" s="23">
        <f>SUM(G49:G50)</f>
        <v>227</v>
      </c>
      <c r="H48" s="23">
        <f>SUM(H49:H50)</f>
        <v>402</v>
      </c>
    </row>
    <row r="49" spans="1:8" ht="12.75" customHeight="1">
      <c r="A49" s="22" t="s">
        <v>91</v>
      </c>
      <c r="B49" s="19">
        <v>56</v>
      </c>
      <c r="C49" s="19">
        <v>84</v>
      </c>
      <c r="D49" s="20">
        <v>140</v>
      </c>
      <c r="E49" s="19">
        <v>66</v>
      </c>
      <c r="F49" s="19">
        <v>94</v>
      </c>
      <c r="G49" s="20">
        <v>160</v>
      </c>
      <c r="H49" s="19">
        <v>300</v>
      </c>
    </row>
    <row r="50" spans="1:8" ht="12.75" customHeight="1">
      <c r="A50" s="27" t="s">
        <v>90</v>
      </c>
      <c r="B50" s="19">
        <v>15</v>
      </c>
      <c r="C50" s="19">
        <v>20</v>
      </c>
      <c r="D50" s="20">
        <v>35</v>
      </c>
      <c r="E50" s="19">
        <v>29</v>
      </c>
      <c r="F50" s="19">
        <v>38</v>
      </c>
      <c r="G50" s="20">
        <v>67</v>
      </c>
      <c r="H50" s="19">
        <f>+G50+D50</f>
        <v>102</v>
      </c>
    </row>
    <row r="51" spans="1:8" ht="12.75" customHeight="1">
      <c r="A51" s="29" t="s">
        <v>89</v>
      </c>
      <c r="B51" s="23">
        <f>SUM(B52:B53)</f>
        <v>76</v>
      </c>
      <c r="C51" s="23">
        <f>SUM(C52:C53)</f>
        <v>49</v>
      </c>
      <c r="D51" s="23">
        <f>SUM(D52:D53)</f>
        <v>125</v>
      </c>
      <c r="E51" s="23">
        <f>SUM(E52:E53)</f>
        <v>154</v>
      </c>
      <c r="F51" s="23">
        <f>SUM(F52:F53)</f>
        <v>118</v>
      </c>
      <c r="G51" s="23">
        <f>SUM(G52:G53)</f>
        <v>272</v>
      </c>
      <c r="H51" s="23">
        <f>SUM(H52:H53)</f>
        <v>397</v>
      </c>
    </row>
    <row r="52" spans="1:8" ht="12.75" customHeight="1">
      <c r="A52" s="22" t="s">
        <v>88</v>
      </c>
      <c r="B52" s="19">
        <v>47</v>
      </c>
      <c r="C52" s="19">
        <v>38</v>
      </c>
      <c r="D52" s="20">
        <v>85</v>
      </c>
      <c r="E52" s="19">
        <v>78</v>
      </c>
      <c r="F52" s="19">
        <v>57</v>
      </c>
      <c r="G52" s="20">
        <v>135</v>
      </c>
      <c r="H52" s="19">
        <f>+G52+D52</f>
        <v>220</v>
      </c>
    </row>
    <row r="53" spans="1:8" ht="12.75" customHeight="1">
      <c r="A53" s="22" t="s">
        <v>87</v>
      </c>
      <c r="B53" s="19">
        <v>29</v>
      </c>
      <c r="C53" s="19">
        <v>11</v>
      </c>
      <c r="D53" s="20">
        <v>40</v>
      </c>
      <c r="E53" s="19">
        <v>76</v>
      </c>
      <c r="F53" s="19">
        <v>61</v>
      </c>
      <c r="G53" s="20">
        <v>137</v>
      </c>
      <c r="H53" s="19">
        <f>+G53+D53</f>
        <v>177</v>
      </c>
    </row>
    <row r="54" spans="1:8" ht="12.75" customHeight="1">
      <c r="A54" s="29" t="s">
        <v>86</v>
      </c>
      <c r="B54" s="23">
        <f>SUM(B55:B56)</f>
        <v>54</v>
      </c>
      <c r="C54" s="23">
        <f>SUM(C55:C56)</f>
        <v>152</v>
      </c>
      <c r="D54" s="23">
        <f>SUM(D55:D56)</f>
        <v>206</v>
      </c>
      <c r="E54" s="23">
        <f>SUM(E55:E56)</f>
        <v>118</v>
      </c>
      <c r="F54" s="23">
        <f>SUM(F55:F56)</f>
        <v>268</v>
      </c>
      <c r="G54" s="23">
        <f>SUM(G55:G56)</f>
        <v>386</v>
      </c>
      <c r="H54" s="23">
        <f>SUM(H55:H56)</f>
        <v>592</v>
      </c>
    </row>
    <row r="55" spans="1:8" ht="12.75" customHeight="1">
      <c r="A55" s="27" t="s">
        <v>85</v>
      </c>
      <c r="B55" s="19">
        <v>21</v>
      </c>
      <c r="C55" s="19">
        <v>94</v>
      </c>
      <c r="D55" s="20">
        <v>115</v>
      </c>
      <c r="E55" s="19">
        <v>25</v>
      </c>
      <c r="F55" s="19">
        <v>90</v>
      </c>
      <c r="G55" s="20">
        <v>115</v>
      </c>
      <c r="H55" s="19">
        <f>+G55+D55</f>
        <v>230</v>
      </c>
    </row>
    <row r="56" spans="1:8" ht="12.75" customHeight="1">
      <c r="A56" s="27" t="s">
        <v>84</v>
      </c>
      <c r="B56" s="19">
        <v>33</v>
      </c>
      <c r="C56" s="19">
        <v>58</v>
      </c>
      <c r="D56" s="20">
        <v>91</v>
      </c>
      <c r="E56" s="19">
        <v>93</v>
      </c>
      <c r="F56" s="19">
        <v>178</v>
      </c>
      <c r="G56" s="20">
        <v>271</v>
      </c>
      <c r="H56" s="19">
        <f>+G56+D56</f>
        <v>362</v>
      </c>
    </row>
    <row r="57" spans="1:8" ht="12.75" customHeight="1">
      <c r="A57" s="29" t="s">
        <v>83</v>
      </c>
      <c r="B57" s="23">
        <f>SUM(B58:B59)</f>
        <v>115</v>
      </c>
      <c r="C57" s="23">
        <f>SUM(C58:C59)</f>
        <v>118</v>
      </c>
      <c r="D57" s="23">
        <f>SUM(D58:D59)</f>
        <v>233</v>
      </c>
      <c r="E57" s="23">
        <f>SUM(E58:E59)</f>
        <v>177</v>
      </c>
      <c r="F57" s="23">
        <f>SUM(F58:F59)</f>
        <v>272</v>
      </c>
      <c r="G57" s="23">
        <f>SUM(G58:G59)</f>
        <v>449</v>
      </c>
      <c r="H57" s="23">
        <f>SUM(H58:H59)</f>
        <v>682</v>
      </c>
    </row>
    <row r="58" spans="1:8" ht="12.75" customHeight="1">
      <c r="A58" s="22" t="s">
        <v>82</v>
      </c>
      <c r="B58" s="19">
        <v>73</v>
      </c>
      <c r="C58" s="19">
        <v>80</v>
      </c>
      <c r="D58" s="20">
        <v>153</v>
      </c>
      <c r="E58" s="19">
        <v>62</v>
      </c>
      <c r="F58" s="19">
        <v>119</v>
      </c>
      <c r="G58" s="20">
        <v>181</v>
      </c>
      <c r="H58" s="19">
        <f>+G58+D58</f>
        <v>334</v>
      </c>
    </row>
    <row r="59" spans="1:8" ht="12.75" customHeight="1">
      <c r="A59" s="22" t="s">
        <v>81</v>
      </c>
      <c r="B59" s="19">
        <v>42</v>
      </c>
      <c r="C59" s="19">
        <v>38</v>
      </c>
      <c r="D59" s="20">
        <v>80</v>
      </c>
      <c r="E59" s="19">
        <v>115</v>
      </c>
      <c r="F59" s="19">
        <v>153</v>
      </c>
      <c r="G59" s="20">
        <v>268</v>
      </c>
      <c r="H59" s="19">
        <f>+G59+D59</f>
        <v>348</v>
      </c>
    </row>
    <row r="60" spans="1:8" ht="12.75" customHeight="1">
      <c r="A60" s="29" t="s">
        <v>80</v>
      </c>
      <c r="B60" s="23">
        <f>SUM(B61:B62)</f>
        <v>44</v>
      </c>
      <c r="C60" s="23">
        <f>SUM(C61:C62)</f>
        <v>64</v>
      </c>
      <c r="D60" s="23">
        <f>SUM(D61:D62)</f>
        <v>108</v>
      </c>
      <c r="E60" s="23">
        <f>SUM(E61:E62)</f>
        <v>44</v>
      </c>
      <c r="F60" s="23">
        <f>SUM(F61:F62)</f>
        <v>58</v>
      </c>
      <c r="G60" s="23">
        <f>SUM(G61:G62)</f>
        <v>102</v>
      </c>
      <c r="H60" s="23">
        <f>SUM(H61:H62)</f>
        <v>210</v>
      </c>
    </row>
    <row r="61" spans="1:8" ht="12.75" customHeight="1">
      <c r="A61" s="22" t="s">
        <v>79</v>
      </c>
      <c r="B61" s="19">
        <v>32</v>
      </c>
      <c r="C61" s="19">
        <v>54</v>
      </c>
      <c r="D61" s="20">
        <v>86</v>
      </c>
      <c r="E61" s="19">
        <v>25</v>
      </c>
      <c r="F61" s="19">
        <v>41</v>
      </c>
      <c r="G61" s="20">
        <v>66</v>
      </c>
      <c r="H61" s="19">
        <f>+G61+D61</f>
        <v>152</v>
      </c>
    </row>
    <row r="62" spans="1:8" ht="12.75">
      <c r="A62" s="22" t="s">
        <v>78</v>
      </c>
      <c r="B62" s="19">
        <v>12</v>
      </c>
      <c r="C62" s="19">
        <v>10</v>
      </c>
      <c r="D62" s="20">
        <v>22</v>
      </c>
      <c r="E62" s="19">
        <v>19</v>
      </c>
      <c r="F62" s="19">
        <v>17</v>
      </c>
      <c r="G62" s="20">
        <v>36</v>
      </c>
      <c r="H62" s="19">
        <f>+G62+D62</f>
        <v>58</v>
      </c>
    </row>
    <row r="63" spans="1:8" ht="12.75" hidden="1">
      <c r="A63" s="16" t="s">
        <v>6</v>
      </c>
      <c r="B63" s="13">
        <f>SUM(B39,B40,B42,B45,B46,B49,B52,B55,B58,B61)</f>
        <v>349</v>
      </c>
      <c r="C63" s="15">
        <f>SUM(C39,C40,C42,C45,C46,C49,C52,C55,C58,C61)</f>
        <v>547</v>
      </c>
      <c r="D63" s="15">
        <f>SUM(D39,D40,D42,D45,D46,D49,D52,D55,D58,D61)</f>
        <v>896</v>
      </c>
      <c r="E63" s="15">
        <f>SUM(E39,E40,E42,E45,E46,E49,E52,E55,E58,E61)</f>
        <v>402</v>
      </c>
      <c r="F63" s="15">
        <f>SUM(F39,F40,F42,F45,F46,F49,F52,F55,F58,F61)</f>
        <v>626</v>
      </c>
      <c r="G63" s="15">
        <f>SUM(G39,G40,G42,G45,G46,G49,G52,G55,G58,G61)</f>
        <v>1028</v>
      </c>
      <c r="H63" s="15">
        <f>SUM(H39,H40,H42,H45,H46,H49,H52,H55,H58,H61)</f>
        <v>1924</v>
      </c>
    </row>
    <row r="64" spans="1:8" ht="12.75" hidden="1">
      <c r="A64" s="16" t="s">
        <v>5</v>
      </c>
      <c r="B64" s="13">
        <f>SUM(B38,B43,B47,B50,B53,B56,B59,B62)</f>
        <v>212</v>
      </c>
      <c r="C64" s="15">
        <f>SUM(C38,C43,C47,C50,C53,C56,C59,C62)</f>
        <v>251</v>
      </c>
      <c r="D64" s="15">
        <f>SUM(D38,D43,D47,D50,D53,D56,D59,D62)</f>
        <v>463</v>
      </c>
      <c r="E64" s="15">
        <f>SUM(E38,E43,E47,E50,E53,E56,E59,E62)</f>
        <v>655</v>
      </c>
      <c r="F64" s="15">
        <f>SUM(F38,F43,F47,F50,F53,F56,F59,F62)</f>
        <v>849</v>
      </c>
      <c r="G64" s="15">
        <f>SUM(G38,G43,G47,G50,G53,G56,G59,G62)</f>
        <v>1504</v>
      </c>
      <c r="H64" s="15">
        <f>SUM(H38,H43,H47,H50,H53,H56,H59,H62)</f>
        <v>1967</v>
      </c>
    </row>
    <row r="65" spans="1:8" ht="12.75" hidden="1">
      <c r="A65" s="16" t="s">
        <v>4</v>
      </c>
      <c r="B65" s="13">
        <f>SUM(B63:B64)</f>
        <v>561</v>
      </c>
      <c r="C65" s="15">
        <f>SUM(C63:C64)</f>
        <v>798</v>
      </c>
      <c r="D65" s="15">
        <f>SUM(D63:D64)</f>
        <v>1359</v>
      </c>
      <c r="E65" s="15">
        <f>SUM(E63:E64)</f>
        <v>1057</v>
      </c>
      <c r="F65" s="15">
        <f>SUM(F63:F64)</f>
        <v>1475</v>
      </c>
      <c r="G65" s="15">
        <f>SUM(G63:G64)</f>
        <v>2532</v>
      </c>
      <c r="H65" s="15">
        <f>SUM(H63:H64)</f>
        <v>3891</v>
      </c>
    </row>
    <row r="66" spans="1:8" ht="12.75">
      <c r="A66" s="34"/>
      <c r="B66" s="33"/>
      <c r="C66" s="33"/>
      <c r="D66" s="33"/>
      <c r="E66" s="6"/>
      <c r="F66" s="33"/>
      <c r="G66" s="33"/>
      <c r="H66" s="33"/>
    </row>
    <row r="67" spans="1:8" ht="12.75">
      <c r="A67" s="32" t="s">
        <v>77</v>
      </c>
      <c r="B67" s="31">
        <f>SUM(B68,B69,B72,B77,B84,B88,B91,B94)</f>
        <v>785</v>
      </c>
      <c r="C67" s="31">
        <f>SUM(C68,C69,C72,C77,C84,C88,C91,C94)</f>
        <v>820</v>
      </c>
      <c r="D67" s="31">
        <f>SUM(D68,D69,D72,D77,D84,D88,D91,D94)</f>
        <v>1605</v>
      </c>
      <c r="E67" s="31">
        <f>SUM(E68,E69,E72,E77,E84,E88,E91,E94)</f>
        <v>1212</v>
      </c>
      <c r="F67" s="31">
        <f>SUM(F68,F69,F72,F77,F84,F88,F91,F94)</f>
        <v>1220</v>
      </c>
      <c r="G67" s="31">
        <f>SUM(G68,G69,G72,G77,G84,G88,G91,G94)</f>
        <v>2432</v>
      </c>
      <c r="H67" s="31">
        <f>SUM(H68,H69,H72,H77,H84,H88,H91,H94)</f>
        <v>4037</v>
      </c>
    </row>
    <row r="68" spans="1:8" ht="12.75" customHeight="1">
      <c r="A68" s="29" t="s">
        <v>76</v>
      </c>
      <c r="B68" s="17">
        <v>11</v>
      </c>
      <c r="C68" s="17">
        <v>34</v>
      </c>
      <c r="D68" s="17">
        <v>45</v>
      </c>
      <c r="E68" s="17">
        <v>22</v>
      </c>
      <c r="F68" s="17">
        <v>47</v>
      </c>
      <c r="G68" s="17">
        <v>69</v>
      </c>
      <c r="H68" s="17">
        <f>SUM(D68,G68)</f>
        <v>114</v>
      </c>
    </row>
    <row r="69" spans="1:8" ht="12.75" customHeight="1">
      <c r="A69" s="29" t="s">
        <v>75</v>
      </c>
      <c r="B69" s="23">
        <f>SUM(B70:B71)</f>
        <v>22</v>
      </c>
      <c r="C69" s="23">
        <f>SUM(C70:C71)</f>
        <v>35</v>
      </c>
      <c r="D69" s="23">
        <f>SUM(D70:D71)</f>
        <v>57</v>
      </c>
      <c r="E69" s="23">
        <f>SUM(E70:E71)</f>
        <v>55</v>
      </c>
      <c r="F69" s="23">
        <f>SUM(F70:F71)</f>
        <v>83</v>
      </c>
      <c r="G69" s="23">
        <f>SUM(G70:G71)</f>
        <v>138</v>
      </c>
      <c r="H69" s="23">
        <f>SUM(H70:H71)</f>
        <v>195</v>
      </c>
    </row>
    <row r="70" spans="1:8" ht="12.75" customHeight="1">
      <c r="A70" s="22" t="s">
        <v>74</v>
      </c>
      <c r="B70" s="19">
        <v>9</v>
      </c>
      <c r="C70" s="19">
        <v>10</v>
      </c>
      <c r="D70" s="20">
        <v>19</v>
      </c>
      <c r="E70" s="19">
        <v>14</v>
      </c>
      <c r="F70" s="19">
        <v>26</v>
      </c>
      <c r="G70" s="20">
        <v>40</v>
      </c>
      <c r="H70" s="19">
        <f>+G70+D70</f>
        <v>59</v>
      </c>
    </row>
    <row r="71" spans="1:8" ht="12.75" customHeight="1">
      <c r="A71" s="22" t="s">
        <v>73</v>
      </c>
      <c r="B71" s="19">
        <v>13</v>
      </c>
      <c r="C71" s="19">
        <v>25</v>
      </c>
      <c r="D71" s="20">
        <v>38</v>
      </c>
      <c r="E71" s="19">
        <v>41</v>
      </c>
      <c r="F71" s="19">
        <v>57</v>
      </c>
      <c r="G71" s="20">
        <v>98</v>
      </c>
      <c r="H71" s="19">
        <f>+G71+D71</f>
        <v>136</v>
      </c>
    </row>
    <row r="72" spans="1:8" ht="12.75" customHeight="1">
      <c r="A72" s="29" t="s">
        <v>72</v>
      </c>
      <c r="B72" s="23">
        <f>SUM(B73:B76)</f>
        <v>279</v>
      </c>
      <c r="C72" s="23">
        <f>SUM(C73:C76)</f>
        <v>310</v>
      </c>
      <c r="D72" s="23">
        <f>SUM(D73:D76)</f>
        <v>589</v>
      </c>
      <c r="E72" s="23">
        <f>SUM(E73:E76)</f>
        <v>450</v>
      </c>
      <c r="F72" s="23">
        <f>SUM(F73:F76)</f>
        <v>468</v>
      </c>
      <c r="G72" s="23">
        <f>SUM(G73:G76)</f>
        <v>918</v>
      </c>
      <c r="H72" s="23">
        <f>SUM(H73:H76)</f>
        <v>1507</v>
      </c>
    </row>
    <row r="73" spans="1:8" ht="12.75" customHeight="1">
      <c r="A73" s="38" t="s">
        <v>71</v>
      </c>
      <c r="B73" s="19">
        <v>175</v>
      </c>
      <c r="C73" s="19">
        <v>217</v>
      </c>
      <c r="D73" s="20">
        <v>392</v>
      </c>
      <c r="E73" s="19">
        <v>284</v>
      </c>
      <c r="F73" s="19">
        <v>301</v>
      </c>
      <c r="G73" s="20">
        <v>585</v>
      </c>
      <c r="H73" s="19">
        <v>977</v>
      </c>
    </row>
    <row r="74" spans="1:8" ht="12.75" customHeight="1">
      <c r="A74" s="38" t="s">
        <v>70</v>
      </c>
      <c r="B74" s="19">
        <v>23</v>
      </c>
      <c r="C74" s="19">
        <v>21</v>
      </c>
      <c r="D74" s="20">
        <v>44</v>
      </c>
      <c r="E74" s="19">
        <v>30</v>
      </c>
      <c r="F74" s="19">
        <v>41</v>
      </c>
      <c r="G74" s="20">
        <v>71</v>
      </c>
      <c r="H74" s="19">
        <v>115</v>
      </c>
    </row>
    <row r="75" spans="1:8" ht="12.75" customHeight="1">
      <c r="A75" s="38" t="s">
        <v>69</v>
      </c>
      <c r="B75" s="19">
        <v>66</v>
      </c>
      <c r="C75" s="19">
        <v>65</v>
      </c>
      <c r="D75" s="20">
        <v>131</v>
      </c>
      <c r="E75" s="19">
        <v>120</v>
      </c>
      <c r="F75" s="19">
        <v>113</v>
      </c>
      <c r="G75" s="20">
        <v>233</v>
      </c>
      <c r="H75" s="19">
        <v>364</v>
      </c>
    </row>
    <row r="76" spans="1:8" ht="12.75" customHeight="1">
      <c r="A76" s="38" t="s">
        <v>68</v>
      </c>
      <c r="B76" s="19">
        <v>15</v>
      </c>
      <c r="C76" s="19">
        <v>7</v>
      </c>
      <c r="D76" s="20">
        <v>22</v>
      </c>
      <c r="E76" s="19">
        <v>16</v>
      </c>
      <c r="F76" s="19">
        <v>13</v>
      </c>
      <c r="G76" s="20">
        <v>29</v>
      </c>
      <c r="H76" s="19">
        <v>51</v>
      </c>
    </row>
    <row r="77" spans="1:8" ht="12.75" customHeight="1">
      <c r="A77" s="29" t="s">
        <v>67</v>
      </c>
      <c r="B77" s="23">
        <f>SUM(B78:B83)</f>
        <v>67</v>
      </c>
      <c r="C77" s="23">
        <f>SUM(C78:C83)</f>
        <v>67</v>
      </c>
      <c r="D77" s="23">
        <f>SUM(D78:D83)</f>
        <v>134</v>
      </c>
      <c r="E77" s="23">
        <f>SUM(E78:E83)</f>
        <v>108</v>
      </c>
      <c r="F77" s="23">
        <f>SUM(F78:F83)</f>
        <v>97</v>
      </c>
      <c r="G77" s="23">
        <f>SUM(G78:G83)</f>
        <v>205</v>
      </c>
      <c r="H77" s="23">
        <f>SUM(D77,G77)</f>
        <v>339</v>
      </c>
    </row>
    <row r="78" spans="1:8" ht="12.75" customHeight="1">
      <c r="A78" s="37" t="s">
        <v>66</v>
      </c>
      <c r="B78" s="36">
        <v>4</v>
      </c>
      <c r="C78" s="20">
        <v>8</v>
      </c>
      <c r="D78" s="20">
        <v>12</v>
      </c>
      <c r="E78" s="20">
        <v>5</v>
      </c>
      <c r="F78" s="20">
        <v>4</v>
      </c>
      <c r="G78" s="20">
        <v>9</v>
      </c>
      <c r="H78" s="20">
        <f>SUM(D78,G78)</f>
        <v>21</v>
      </c>
    </row>
    <row r="79" spans="1:8" ht="12.75" customHeight="1">
      <c r="A79" s="22" t="s">
        <v>65</v>
      </c>
      <c r="B79" s="13">
        <v>17</v>
      </c>
      <c r="C79" s="13">
        <v>23</v>
      </c>
      <c r="D79" s="20">
        <v>40</v>
      </c>
      <c r="E79" s="19">
        <v>7</v>
      </c>
      <c r="F79" s="19">
        <v>10</v>
      </c>
      <c r="G79" s="20">
        <v>17</v>
      </c>
      <c r="H79" s="13">
        <f>+G79+D79</f>
        <v>57</v>
      </c>
    </row>
    <row r="80" spans="1:8" ht="12.75" customHeight="1">
      <c r="A80" s="22" t="s">
        <v>64</v>
      </c>
      <c r="B80" s="13">
        <v>11</v>
      </c>
      <c r="C80" s="13">
        <v>5</v>
      </c>
      <c r="D80" s="20">
        <v>16</v>
      </c>
      <c r="E80" s="19">
        <v>10</v>
      </c>
      <c r="F80" s="19">
        <v>10</v>
      </c>
      <c r="G80" s="20">
        <v>20</v>
      </c>
      <c r="H80" s="13">
        <f>+G80+D80</f>
        <v>36</v>
      </c>
    </row>
    <row r="81" spans="1:8" ht="12.75" customHeight="1">
      <c r="A81" s="22" t="s">
        <v>63</v>
      </c>
      <c r="B81" s="13">
        <v>12</v>
      </c>
      <c r="C81" s="13">
        <v>11</v>
      </c>
      <c r="D81" s="20">
        <v>23</v>
      </c>
      <c r="E81" s="19">
        <v>19</v>
      </c>
      <c r="F81" s="19">
        <v>13</v>
      </c>
      <c r="G81" s="20">
        <v>32</v>
      </c>
      <c r="H81" s="13">
        <f>+G81+D81</f>
        <v>55</v>
      </c>
    </row>
    <row r="82" spans="1:8" ht="12.75" customHeight="1">
      <c r="A82" s="22" t="s">
        <v>62</v>
      </c>
      <c r="B82" s="13">
        <v>9</v>
      </c>
      <c r="C82" s="13">
        <v>7</v>
      </c>
      <c r="D82" s="20">
        <v>16</v>
      </c>
      <c r="E82" s="19">
        <v>5</v>
      </c>
      <c r="F82" s="19">
        <v>4</v>
      </c>
      <c r="G82" s="20">
        <v>9</v>
      </c>
      <c r="H82" s="13">
        <f>+G82+D82</f>
        <v>25</v>
      </c>
    </row>
    <row r="83" spans="1:8" ht="12.75" customHeight="1">
      <c r="A83" s="22" t="s">
        <v>61</v>
      </c>
      <c r="B83" s="19">
        <v>14</v>
      </c>
      <c r="C83" s="19">
        <v>13</v>
      </c>
      <c r="D83" s="20">
        <v>27</v>
      </c>
      <c r="E83" s="19">
        <v>62</v>
      </c>
      <c r="F83" s="19">
        <v>56</v>
      </c>
      <c r="G83" s="20">
        <v>118</v>
      </c>
      <c r="H83" s="19">
        <f>+G83+D83</f>
        <v>145</v>
      </c>
    </row>
    <row r="84" spans="1:8" ht="12.75" customHeight="1">
      <c r="A84" s="29" t="s">
        <v>60</v>
      </c>
      <c r="B84" s="31">
        <f>SUM(B85:B87)</f>
        <v>239</v>
      </c>
      <c r="C84" s="31">
        <f>SUM(C85:C87)</f>
        <v>241</v>
      </c>
      <c r="D84" s="31">
        <f>SUM(D85:D87)</f>
        <v>480</v>
      </c>
      <c r="E84" s="31">
        <f>SUM(E85:E87)</f>
        <v>384</v>
      </c>
      <c r="F84" s="31">
        <f>SUM(F85:F87)</f>
        <v>379</v>
      </c>
      <c r="G84" s="31">
        <f>SUM(G85:G87)</f>
        <v>763</v>
      </c>
      <c r="H84" s="31">
        <f>SUM(H85:H87)</f>
        <v>1243</v>
      </c>
    </row>
    <row r="85" spans="1:8" ht="12.75" customHeight="1">
      <c r="A85" s="22" t="s">
        <v>59</v>
      </c>
      <c r="B85" s="13">
        <v>205</v>
      </c>
      <c r="C85" s="13">
        <v>212</v>
      </c>
      <c r="D85" s="20">
        <v>417</v>
      </c>
      <c r="E85" s="19">
        <v>325</v>
      </c>
      <c r="F85" s="19">
        <v>330</v>
      </c>
      <c r="G85" s="20">
        <v>655</v>
      </c>
      <c r="H85" s="13">
        <f>+G85+D85</f>
        <v>1072</v>
      </c>
    </row>
    <row r="86" spans="1:8" ht="12.75" customHeight="1">
      <c r="A86" s="22" t="s">
        <v>58</v>
      </c>
      <c r="B86" s="13">
        <v>0</v>
      </c>
      <c r="C86" s="13">
        <v>2</v>
      </c>
      <c r="D86" s="20">
        <v>2</v>
      </c>
      <c r="E86" s="19">
        <v>0</v>
      </c>
      <c r="F86" s="19">
        <v>0</v>
      </c>
      <c r="G86" s="20">
        <v>0</v>
      </c>
      <c r="H86" s="13">
        <v>2</v>
      </c>
    </row>
    <row r="87" spans="1:8" ht="12.75" customHeight="1">
      <c r="A87" s="22" t="s">
        <v>57</v>
      </c>
      <c r="B87" s="13">
        <v>34</v>
      </c>
      <c r="C87" s="13">
        <v>27</v>
      </c>
      <c r="D87" s="20">
        <v>61</v>
      </c>
      <c r="E87" s="19">
        <v>59</v>
      </c>
      <c r="F87" s="19">
        <v>49</v>
      </c>
      <c r="G87" s="20">
        <v>108</v>
      </c>
      <c r="H87" s="13">
        <f>+G87+D87</f>
        <v>169</v>
      </c>
    </row>
    <row r="88" spans="1:8" ht="12.75" customHeight="1">
      <c r="A88" s="35" t="s">
        <v>56</v>
      </c>
      <c r="B88" s="23">
        <f>SUM(B89:B90)</f>
        <v>79</v>
      </c>
      <c r="C88" s="23">
        <f>SUM(C89:C90)</f>
        <v>37</v>
      </c>
      <c r="D88" s="23">
        <f>SUM(D89:D90)</f>
        <v>116</v>
      </c>
      <c r="E88" s="23">
        <f>SUM(E89:E90)</f>
        <v>72</v>
      </c>
      <c r="F88" s="23">
        <f>SUM(F89:F90)</f>
        <v>38</v>
      </c>
      <c r="G88" s="23">
        <f>SUM(G89:G90)</f>
        <v>110</v>
      </c>
      <c r="H88" s="23">
        <f>SUM(H89:H90)</f>
        <v>226</v>
      </c>
    </row>
    <row r="89" spans="1:8" ht="12.75" customHeight="1">
      <c r="A89" s="22" t="s">
        <v>55</v>
      </c>
      <c r="B89" s="19">
        <v>35</v>
      </c>
      <c r="C89" s="19">
        <v>18</v>
      </c>
      <c r="D89" s="20">
        <v>53</v>
      </c>
      <c r="E89" s="19">
        <v>37</v>
      </c>
      <c r="F89" s="19">
        <v>14</v>
      </c>
      <c r="G89" s="20">
        <v>51</v>
      </c>
      <c r="H89" s="19">
        <f>+G89+D89</f>
        <v>104</v>
      </c>
    </row>
    <row r="90" spans="1:8" ht="12.75" customHeight="1">
      <c r="A90" s="22" t="s">
        <v>54</v>
      </c>
      <c r="B90" s="19">
        <v>44</v>
      </c>
      <c r="C90" s="19">
        <v>19</v>
      </c>
      <c r="D90" s="20">
        <v>63</v>
      </c>
      <c r="E90" s="19">
        <v>35</v>
      </c>
      <c r="F90" s="19">
        <v>24</v>
      </c>
      <c r="G90" s="20">
        <v>59</v>
      </c>
      <c r="H90" s="19">
        <f>+G90+D90</f>
        <v>122</v>
      </c>
    </row>
    <row r="91" spans="1:8" ht="12.75" customHeight="1">
      <c r="A91" s="29" t="s">
        <v>53</v>
      </c>
      <c r="B91" s="23">
        <f>SUM(B92:B93)</f>
        <v>42</v>
      </c>
      <c r="C91" s="23">
        <f>SUM(C92:C93)</f>
        <v>70</v>
      </c>
      <c r="D91" s="23">
        <f>SUM(D92:D93)</f>
        <v>112</v>
      </c>
      <c r="E91" s="23">
        <f>SUM(E92:E93)</f>
        <v>66</v>
      </c>
      <c r="F91" s="23">
        <f>SUM(F92:F93)</f>
        <v>69</v>
      </c>
      <c r="G91" s="23">
        <f>SUM(G92:G93)</f>
        <v>135</v>
      </c>
      <c r="H91" s="23">
        <f>SUM(H92:H93)</f>
        <v>247</v>
      </c>
    </row>
    <row r="92" spans="1:8" ht="12.75" customHeight="1">
      <c r="A92" s="22" t="s">
        <v>52</v>
      </c>
      <c r="B92" s="19">
        <v>31</v>
      </c>
      <c r="C92" s="19">
        <v>48</v>
      </c>
      <c r="D92" s="20">
        <v>79</v>
      </c>
      <c r="E92" s="19">
        <v>34</v>
      </c>
      <c r="F92" s="19">
        <v>33</v>
      </c>
      <c r="G92" s="20">
        <v>67</v>
      </c>
      <c r="H92" s="19">
        <f>+G92+D92</f>
        <v>146</v>
      </c>
    </row>
    <row r="93" spans="1:8" ht="12.75" customHeight="1">
      <c r="A93" s="22" t="s">
        <v>51</v>
      </c>
      <c r="B93" s="19">
        <v>11</v>
      </c>
      <c r="C93" s="19">
        <v>22</v>
      </c>
      <c r="D93" s="20">
        <v>33</v>
      </c>
      <c r="E93" s="19">
        <v>32</v>
      </c>
      <c r="F93" s="19">
        <v>36</v>
      </c>
      <c r="G93" s="20">
        <v>68</v>
      </c>
      <c r="H93" s="19">
        <f>+G93+D93</f>
        <v>101</v>
      </c>
    </row>
    <row r="94" spans="1:8" ht="12.75" customHeight="1">
      <c r="A94" s="29" t="s">
        <v>50</v>
      </c>
      <c r="B94" s="23">
        <f>SUM(B95:B96)</f>
        <v>46</v>
      </c>
      <c r="C94" s="23">
        <f>SUM(C95:C96)</f>
        <v>26</v>
      </c>
      <c r="D94" s="23">
        <f>SUM(D95:D96)</f>
        <v>72</v>
      </c>
      <c r="E94" s="23">
        <f>SUM(E95:E96)</f>
        <v>55</v>
      </c>
      <c r="F94" s="23">
        <f>SUM(F95:F96)</f>
        <v>39</v>
      </c>
      <c r="G94" s="23">
        <f>SUM(G95:G96)</f>
        <v>94</v>
      </c>
      <c r="H94" s="23">
        <f>SUM(H95:H96)</f>
        <v>166</v>
      </c>
    </row>
    <row r="95" spans="1:8" ht="12.75" customHeight="1">
      <c r="A95" s="22" t="s">
        <v>49</v>
      </c>
      <c r="B95" s="19">
        <v>26</v>
      </c>
      <c r="C95" s="19">
        <v>9</v>
      </c>
      <c r="D95" s="20">
        <v>35</v>
      </c>
      <c r="E95" s="19">
        <v>15</v>
      </c>
      <c r="F95" s="19">
        <v>17</v>
      </c>
      <c r="G95" s="20">
        <v>32</v>
      </c>
      <c r="H95" s="13">
        <f>+G95+D95</f>
        <v>67</v>
      </c>
    </row>
    <row r="96" spans="1:8" ht="12.75">
      <c r="A96" s="22" t="s">
        <v>48</v>
      </c>
      <c r="B96" s="19">
        <v>20</v>
      </c>
      <c r="C96" s="19">
        <v>17</v>
      </c>
      <c r="D96" s="20">
        <v>37</v>
      </c>
      <c r="E96" s="19">
        <v>40</v>
      </c>
      <c r="F96" s="19">
        <v>22</v>
      </c>
      <c r="G96" s="20">
        <v>62</v>
      </c>
      <c r="H96" s="13">
        <f>+G96+D96</f>
        <v>99</v>
      </c>
    </row>
    <row r="97" spans="1:8" ht="12.75" hidden="1">
      <c r="A97" s="16" t="s">
        <v>6</v>
      </c>
      <c r="B97" s="13">
        <f>SUM(B68,B70,B73:B75,B78:B82,B85,B89,B92,B95)</f>
        <v>634</v>
      </c>
      <c r="C97" s="15">
        <f>SUM(C68,C70,C73:C75,C78:C82,C85,C86,C89,C92,C95)</f>
        <v>690</v>
      </c>
      <c r="D97" s="15">
        <f>SUM(D68,D70,D73:D75,D78:D82,D85,D86,D89,D92,D95)</f>
        <v>1324</v>
      </c>
      <c r="E97" s="15">
        <f>SUM(E68,E70,E73:E75,E78:E82,E85,E86,E89,E92,E95)</f>
        <v>927</v>
      </c>
      <c r="F97" s="15">
        <f>SUM(F68,F70,F73:F75,F78:F82,F85,F86,F89,F92,F95)</f>
        <v>963</v>
      </c>
      <c r="G97" s="15">
        <f>SUM(G68,G70,G73:G75,G78:G82,G85,G86,G89,G92,G95)</f>
        <v>1890</v>
      </c>
      <c r="H97" s="15">
        <f>SUM(H68,H70,H73:H75,H78:H82,H85,H86,H89,H92,H95)</f>
        <v>3214</v>
      </c>
    </row>
    <row r="98" spans="1:8" ht="12.75" hidden="1">
      <c r="A98" s="16" t="s">
        <v>5</v>
      </c>
      <c r="B98" s="13">
        <f>SUM(B71,B76,B83,B87,B90,B93,B96)</f>
        <v>151</v>
      </c>
      <c r="C98" s="15">
        <f>SUM(C71,C76,C83,C87,C90,C93,C96)</f>
        <v>130</v>
      </c>
      <c r="D98" s="15">
        <f>SUM(D71,D76,D83,D87,D90,D93,D96)</f>
        <v>281</v>
      </c>
      <c r="E98" s="15">
        <f>SUM(E71,E76,E83,E87,E90,E93,E96)</f>
        <v>285</v>
      </c>
      <c r="F98" s="15">
        <f>SUM(F71,F76,F83,F87,F90,F93,F96)</f>
        <v>257</v>
      </c>
      <c r="G98" s="15">
        <f>SUM(G71,G76,G83,G87,G90,G93,G96)</f>
        <v>542</v>
      </c>
      <c r="H98" s="15">
        <f>SUM(H71,H76,H83,H87,H90,H93,H96)</f>
        <v>823</v>
      </c>
    </row>
    <row r="99" spans="1:8" ht="12.75" hidden="1">
      <c r="A99" s="16" t="s">
        <v>4</v>
      </c>
      <c r="B99" s="13">
        <f>SUM(B97:B98)</f>
        <v>785</v>
      </c>
      <c r="C99" s="15">
        <f>SUM(C97:C98)</f>
        <v>820</v>
      </c>
      <c r="D99" s="15">
        <f>SUM(D97:D98)</f>
        <v>1605</v>
      </c>
      <c r="E99" s="15">
        <f>SUM(E97:E98)</f>
        <v>1212</v>
      </c>
      <c r="F99" s="15">
        <f>SUM(F97:F98)</f>
        <v>1220</v>
      </c>
      <c r="G99" s="15">
        <f>SUM(G97:G98)</f>
        <v>2432</v>
      </c>
      <c r="H99" s="15">
        <f>SUM(H97:H98)</f>
        <v>4037</v>
      </c>
    </row>
    <row r="100" spans="1:8" ht="12.75">
      <c r="A100" s="34"/>
      <c r="B100" s="33"/>
      <c r="C100" s="33"/>
      <c r="D100" s="33"/>
      <c r="E100" s="33"/>
      <c r="F100" s="33"/>
      <c r="G100" s="33"/>
      <c r="H100" s="33"/>
    </row>
    <row r="101" spans="1:8" ht="12.75" customHeight="1">
      <c r="A101" s="32" t="s">
        <v>47</v>
      </c>
      <c r="B101" s="31">
        <f>SUM(B102:B104,B107,B110,B113,B116,B119,B125,B122,B128,B132,B135,B138,B141)</f>
        <v>570</v>
      </c>
      <c r="C101" s="31">
        <f>SUM(C102:C104,C107,C110,C113,C116,C119,C125,C122,C128,C132,C135,C138,C141)</f>
        <v>699</v>
      </c>
      <c r="D101" s="31">
        <f>SUM(D102:D104,D107,D110,D113,D116,D119,D125,D122,D128,D132,D135,D138,D141)</f>
        <v>1269</v>
      </c>
      <c r="E101" s="31">
        <f>SUM(E102:E104,E107,E110,E113,E116,E119,E125,E122,E128,E132,E135,E138,E141)</f>
        <v>717</v>
      </c>
      <c r="F101" s="31">
        <f>SUM(F102:F104,F107,F110,F113,F116,F119,F125,F122,F128,F132,F135,F138,F141)</f>
        <v>890</v>
      </c>
      <c r="G101" s="31">
        <f>SUM(G102:G104,G107,G110,G113,G116,G119,G125,G122,G128,G132,G135,G138,G141)</f>
        <v>1607</v>
      </c>
      <c r="H101" s="31">
        <f>+D101+G101</f>
        <v>2876</v>
      </c>
    </row>
    <row r="102" spans="1:8" ht="12.75" customHeight="1">
      <c r="A102" s="30" t="s">
        <v>46</v>
      </c>
      <c r="B102" s="23">
        <v>63</v>
      </c>
      <c r="C102" s="23">
        <v>71</v>
      </c>
      <c r="D102" s="23">
        <v>134</v>
      </c>
      <c r="E102" s="23">
        <v>72</v>
      </c>
      <c r="F102" s="23">
        <v>83</v>
      </c>
      <c r="G102" s="23">
        <v>155</v>
      </c>
      <c r="H102" s="23">
        <f>SUM(D102,G102)</f>
        <v>289</v>
      </c>
    </row>
    <row r="103" spans="1:8" ht="12.75" customHeight="1">
      <c r="A103" s="29" t="s">
        <v>45</v>
      </c>
      <c r="B103" s="23">
        <v>44</v>
      </c>
      <c r="C103" s="23">
        <v>98</v>
      </c>
      <c r="D103" s="23">
        <v>142</v>
      </c>
      <c r="E103" s="23">
        <v>55</v>
      </c>
      <c r="F103" s="23">
        <v>95</v>
      </c>
      <c r="G103" s="23">
        <v>150</v>
      </c>
      <c r="H103" s="23">
        <f>SUM(D103,G103)</f>
        <v>292</v>
      </c>
    </row>
    <row r="104" spans="1:8" ht="12.75" customHeight="1">
      <c r="A104" s="24" t="s">
        <v>44</v>
      </c>
      <c r="B104" s="23">
        <f>SUM(B105:B106)</f>
        <v>57</v>
      </c>
      <c r="C104" s="23">
        <f>SUM(C105:C106)</f>
        <v>50</v>
      </c>
      <c r="D104" s="23">
        <f>SUM(D105:D106)</f>
        <v>107</v>
      </c>
      <c r="E104" s="23">
        <f>SUM(E105:E106)</f>
        <v>69</v>
      </c>
      <c r="F104" s="23">
        <f>SUM(F105:F106)</f>
        <v>52</v>
      </c>
      <c r="G104" s="23">
        <f>SUM(G105:G106)</f>
        <v>121</v>
      </c>
      <c r="H104" s="23">
        <f>SUM(H105:H106)</f>
        <v>228</v>
      </c>
    </row>
    <row r="105" spans="1:8" ht="12.75" customHeight="1">
      <c r="A105" s="22" t="s">
        <v>43</v>
      </c>
      <c r="B105" s="19">
        <v>53</v>
      </c>
      <c r="C105" s="19">
        <v>47</v>
      </c>
      <c r="D105" s="20">
        <v>100</v>
      </c>
      <c r="E105" s="19">
        <v>60</v>
      </c>
      <c r="F105" s="19">
        <v>46</v>
      </c>
      <c r="G105" s="20">
        <v>106</v>
      </c>
      <c r="H105" s="19">
        <f>+G105+D105</f>
        <v>206</v>
      </c>
    </row>
    <row r="106" spans="1:8" ht="12.75" customHeight="1">
      <c r="A106" s="22" t="s">
        <v>42</v>
      </c>
      <c r="B106" s="19">
        <v>4</v>
      </c>
      <c r="C106" s="19">
        <v>3</v>
      </c>
      <c r="D106" s="20">
        <v>7</v>
      </c>
      <c r="E106" s="19">
        <v>9</v>
      </c>
      <c r="F106" s="19">
        <v>6</v>
      </c>
      <c r="G106" s="20">
        <v>15</v>
      </c>
      <c r="H106" s="19">
        <f>+G106+D106</f>
        <v>22</v>
      </c>
    </row>
    <row r="107" spans="1:8" ht="12.75" customHeight="1">
      <c r="A107" s="24" t="s">
        <v>41</v>
      </c>
      <c r="B107" s="23">
        <f>SUM(B108:B109)</f>
        <v>36</v>
      </c>
      <c r="C107" s="23">
        <f>SUM(C108:C109)</f>
        <v>51</v>
      </c>
      <c r="D107" s="23">
        <f>SUM(D108:D109)</f>
        <v>87</v>
      </c>
      <c r="E107" s="23">
        <f>SUM(E108:E109)</f>
        <v>32</v>
      </c>
      <c r="F107" s="23">
        <f>SUM(F108:F109)</f>
        <v>43</v>
      </c>
      <c r="G107" s="23">
        <f>SUM(G108:G109)</f>
        <v>75</v>
      </c>
      <c r="H107" s="23">
        <f>SUM(H108:H109)</f>
        <v>162</v>
      </c>
    </row>
    <row r="108" spans="1:8" ht="12.75" customHeight="1">
      <c r="A108" s="22" t="s">
        <v>40</v>
      </c>
      <c r="B108" s="19">
        <v>30</v>
      </c>
      <c r="C108" s="19">
        <v>48</v>
      </c>
      <c r="D108" s="20">
        <v>78</v>
      </c>
      <c r="E108" s="19">
        <v>18</v>
      </c>
      <c r="F108" s="19">
        <v>35</v>
      </c>
      <c r="G108" s="20">
        <v>53</v>
      </c>
      <c r="H108" s="19">
        <f>+G108+D108</f>
        <v>131</v>
      </c>
    </row>
    <row r="109" spans="1:8" ht="12.75" customHeight="1">
      <c r="A109" s="22" t="s">
        <v>39</v>
      </c>
      <c r="B109" s="19">
        <v>6</v>
      </c>
      <c r="C109" s="19">
        <v>3</v>
      </c>
      <c r="D109" s="20">
        <v>9</v>
      </c>
      <c r="E109" s="19">
        <v>14</v>
      </c>
      <c r="F109" s="19">
        <v>8</v>
      </c>
      <c r="G109" s="20">
        <v>22</v>
      </c>
      <c r="H109" s="19">
        <f>+G109+D109</f>
        <v>31</v>
      </c>
    </row>
    <row r="110" spans="1:8" ht="12.75" customHeight="1">
      <c r="A110" s="24" t="s">
        <v>38</v>
      </c>
      <c r="B110" s="23">
        <f>SUM(B111:B112)</f>
        <v>14</v>
      </c>
      <c r="C110" s="23">
        <f>SUM(C111:C112)</f>
        <v>20</v>
      </c>
      <c r="D110" s="23">
        <f>SUM(D111:D112)</f>
        <v>34</v>
      </c>
      <c r="E110" s="23">
        <f>SUM(E111:E112)</f>
        <v>19</v>
      </c>
      <c r="F110" s="23">
        <f>SUM(F111:F112)</f>
        <v>25</v>
      </c>
      <c r="G110" s="23">
        <f>SUM(G111:G112)</f>
        <v>44</v>
      </c>
      <c r="H110" s="23">
        <f>SUM(H111:H112)</f>
        <v>78</v>
      </c>
    </row>
    <row r="111" spans="1:8" ht="12.75" customHeight="1">
      <c r="A111" s="22" t="s">
        <v>37</v>
      </c>
      <c r="B111" s="19">
        <v>12</v>
      </c>
      <c r="C111" s="19">
        <v>10</v>
      </c>
      <c r="D111" s="20">
        <v>22</v>
      </c>
      <c r="E111" s="19">
        <v>7</v>
      </c>
      <c r="F111" s="19">
        <v>15</v>
      </c>
      <c r="G111" s="20">
        <v>22</v>
      </c>
      <c r="H111" s="19">
        <v>44</v>
      </c>
    </row>
    <row r="112" spans="1:8" ht="12.75" customHeight="1">
      <c r="A112" s="22" t="s">
        <v>36</v>
      </c>
      <c r="B112" s="19">
        <v>2</v>
      </c>
      <c r="C112" s="19">
        <v>10</v>
      </c>
      <c r="D112" s="20">
        <v>12</v>
      </c>
      <c r="E112" s="19">
        <v>12</v>
      </c>
      <c r="F112" s="19">
        <v>10</v>
      </c>
      <c r="G112" s="20">
        <v>22</v>
      </c>
      <c r="H112" s="19">
        <v>34</v>
      </c>
    </row>
    <row r="113" spans="1:8" ht="12.75" customHeight="1">
      <c r="A113" s="25" t="s">
        <v>35</v>
      </c>
      <c r="B113" s="23">
        <f>SUM(B114:B115)</f>
        <v>94</v>
      </c>
      <c r="C113" s="23">
        <f>SUM(C114:C115)</f>
        <v>42</v>
      </c>
      <c r="D113" s="23">
        <f>SUM(D114:D115)</f>
        <v>136</v>
      </c>
      <c r="E113" s="23">
        <f>SUM(E114:E115)</f>
        <v>105</v>
      </c>
      <c r="F113" s="23">
        <f>SUM(F114:F115)</f>
        <v>62</v>
      </c>
      <c r="G113" s="23">
        <f>SUM(G114:G115)</f>
        <v>167</v>
      </c>
      <c r="H113" s="23">
        <f>SUM(H114:H115)</f>
        <v>303</v>
      </c>
    </row>
    <row r="114" spans="1:8" ht="12.75" customHeight="1">
      <c r="A114" s="28" t="s">
        <v>34</v>
      </c>
      <c r="B114" s="19">
        <v>62</v>
      </c>
      <c r="C114" s="19">
        <v>30</v>
      </c>
      <c r="D114" s="20">
        <v>92</v>
      </c>
      <c r="E114" s="26">
        <v>43</v>
      </c>
      <c r="F114" s="26">
        <v>28</v>
      </c>
      <c r="G114" s="20">
        <v>71</v>
      </c>
      <c r="H114" s="19">
        <v>163</v>
      </c>
    </row>
    <row r="115" spans="1:8" ht="12.75" customHeight="1">
      <c r="A115" s="28" t="s">
        <v>33</v>
      </c>
      <c r="B115" s="19">
        <v>32</v>
      </c>
      <c r="C115" s="19">
        <v>12</v>
      </c>
      <c r="D115" s="20">
        <v>44</v>
      </c>
      <c r="E115" s="26">
        <v>62</v>
      </c>
      <c r="F115" s="26">
        <v>34</v>
      </c>
      <c r="G115" s="20">
        <v>96</v>
      </c>
      <c r="H115" s="19">
        <v>140</v>
      </c>
    </row>
    <row r="116" spans="1:8" ht="12.75" customHeight="1">
      <c r="A116" s="24" t="s">
        <v>32</v>
      </c>
      <c r="B116" s="23">
        <f>SUM(B117:B118)</f>
        <v>21</v>
      </c>
      <c r="C116" s="23">
        <f>SUM(C117:C118)</f>
        <v>25</v>
      </c>
      <c r="D116" s="23">
        <f>SUM(D117:D118)</f>
        <v>46</v>
      </c>
      <c r="E116" s="23">
        <f>SUM(E117:E118)</f>
        <v>29</v>
      </c>
      <c r="F116" s="23">
        <f>SUM(F117:F118)</f>
        <v>22</v>
      </c>
      <c r="G116" s="23">
        <f>SUM(G117:G118)</f>
        <v>51</v>
      </c>
      <c r="H116" s="23">
        <f>SUM(H117:H118)</f>
        <v>97</v>
      </c>
    </row>
    <row r="117" spans="1:8" ht="12.75" customHeight="1">
      <c r="A117" s="22" t="s">
        <v>31</v>
      </c>
      <c r="B117" s="19">
        <v>12</v>
      </c>
      <c r="C117" s="26">
        <v>13</v>
      </c>
      <c r="D117" s="20">
        <v>25</v>
      </c>
      <c r="E117" s="26">
        <v>10</v>
      </c>
      <c r="F117" s="26">
        <v>6</v>
      </c>
      <c r="G117" s="20">
        <v>16</v>
      </c>
      <c r="H117" s="19">
        <f>+G117+D117</f>
        <v>41</v>
      </c>
    </row>
    <row r="118" spans="1:8" ht="12.75" customHeight="1">
      <c r="A118" s="22" t="s">
        <v>30</v>
      </c>
      <c r="B118" s="19">
        <v>9</v>
      </c>
      <c r="C118" s="26">
        <v>12</v>
      </c>
      <c r="D118" s="20">
        <v>21</v>
      </c>
      <c r="E118" s="19">
        <v>19</v>
      </c>
      <c r="F118" s="19">
        <v>16</v>
      </c>
      <c r="G118" s="20">
        <v>35</v>
      </c>
      <c r="H118" s="19">
        <v>56</v>
      </c>
    </row>
    <row r="119" spans="1:8" ht="12.75" customHeight="1">
      <c r="A119" s="24" t="s">
        <v>29</v>
      </c>
      <c r="B119" s="23">
        <f>SUM(B120:B121)</f>
        <v>60</v>
      </c>
      <c r="C119" s="23">
        <f>SUM(C120:C121)</f>
        <v>58</v>
      </c>
      <c r="D119" s="23">
        <f>SUM(D120:D121)</f>
        <v>118</v>
      </c>
      <c r="E119" s="23">
        <f>SUM(E120:E121)</f>
        <v>60</v>
      </c>
      <c r="F119" s="23">
        <f>SUM(F120:F121)</f>
        <v>70</v>
      </c>
      <c r="G119" s="23">
        <f>SUM(G120:G121)</f>
        <v>130</v>
      </c>
      <c r="H119" s="23">
        <f>SUM(H120:H121)</f>
        <v>248</v>
      </c>
    </row>
    <row r="120" spans="1:8" ht="12.75" customHeight="1">
      <c r="A120" s="22" t="s">
        <v>28</v>
      </c>
      <c r="B120" s="19">
        <v>39</v>
      </c>
      <c r="C120" s="26">
        <v>43</v>
      </c>
      <c r="D120" s="20">
        <v>82</v>
      </c>
      <c r="E120" s="26">
        <v>33</v>
      </c>
      <c r="F120" s="26">
        <v>36</v>
      </c>
      <c r="G120" s="20">
        <v>69</v>
      </c>
      <c r="H120" s="19">
        <f>+G120+D120</f>
        <v>151</v>
      </c>
    </row>
    <row r="121" spans="1:8" ht="12.75" customHeight="1">
      <c r="A121" s="22" t="s">
        <v>27</v>
      </c>
      <c r="B121" s="19">
        <v>21</v>
      </c>
      <c r="C121" s="26">
        <v>15</v>
      </c>
      <c r="D121" s="20">
        <v>36</v>
      </c>
      <c r="E121" s="26">
        <v>27</v>
      </c>
      <c r="F121" s="26">
        <v>34</v>
      </c>
      <c r="G121" s="20">
        <v>61</v>
      </c>
      <c r="H121" s="19">
        <f>+G121+D121</f>
        <v>97</v>
      </c>
    </row>
    <row r="122" spans="1:8" ht="12.75" customHeight="1">
      <c r="A122" s="24" t="s">
        <v>26</v>
      </c>
      <c r="B122" s="23">
        <f>SUM(B123:B124)</f>
        <v>23</v>
      </c>
      <c r="C122" s="23">
        <f>SUM(C123:C124)</f>
        <v>67</v>
      </c>
      <c r="D122" s="23">
        <f>SUM(D123:D124)</f>
        <v>90</v>
      </c>
      <c r="E122" s="23">
        <f>SUM(E123:E124)</f>
        <v>29</v>
      </c>
      <c r="F122" s="23">
        <f>SUM(F123:F124)</f>
        <v>69</v>
      </c>
      <c r="G122" s="23">
        <f>SUM(G123:G124)</f>
        <v>98</v>
      </c>
      <c r="H122" s="23">
        <f>SUM(H123:H124)</f>
        <v>188</v>
      </c>
    </row>
    <row r="123" spans="1:8" ht="12.75" customHeight="1">
      <c r="A123" s="22" t="s">
        <v>25</v>
      </c>
      <c r="B123" s="19">
        <v>18</v>
      </c>
      <c r="C123" s="26">
        <v>47</v>
      </c>
      <c r="D123" s="20">
        <v>65</v>
      </c>
      <c r="E123" s="26">
        <v>12</v>
      </c>
      <c r="F123" s="26">
        <v>33</v>
      </c>
      <c r="G123" s="20">
        <v>45</v>
      </c>
      <c r="H123" s="19">
        <v>110</v>
      </c>
    </row>
    <row r="124" spans="1:8" ht="12.75" customHeight="1">
      <c r="A124" s="22" t="s">
        <v>24</v>
      </c>
      <c r="B124" s="19">
        <v>5</v>
      </c>
      <c r="C124" s="26">
        <v>20</v>
      </c>
      <c r="D124" s="20">
        <v>25</v>
      </c>
      <c r="E124" s="26">
        <v>17</v>
      </c>
      <c r="F124" s="26">
        <v>36</v>
      </c>
      <c r="G124" s="20">
        <v>53</v>
      </c>
      <c r="H124" s="19">
        <v>78</v>
      </c>
    </row>
    <row r="125" spans="1:8" ht="12.75" customHeight="1">
      <c r="A125" s="24" t="s">
        <v>23</v>
      </c>
      <c r="B125" s="23">
        <f>SUM(B126:B127)</f>
        <v>39</v>
      </c>
      <c r="C125" s="23">
        <f>SUM(C126:C127)</f>
        <v>55</v>
      </c>
      <c r="D125" s="23">
        <f>SUM(D126:D127)</f>
        <v>94</v>
      </c>
      <c r="E125" s="23">
        <f>SUM(E126:E127)</f>
        <v>53</v>
      </c>
      <c r="F125" s="23">
        <f>SUM(F126:F127)</f>
        <v>63</v>
      </c>
      <c r="G125" s="23">
        <f>SUM(G126:G127)</f>
        <v>116</v>
      </c>
      <c r="H125" s="23">
        <f>SUM(H126:H127)</f>
        <v>210</v>
      </c>
    </row>
    <row r="126" spans="1:8" ht="12.75" customHeight="1">
      <c r="A126" s="22" t="s">
        <v>22</v>
      </c>
      <c r="B126" s="19">
        <v>28</v>
      </c>
      <c r="C126" s="26">
        <v>43</v>
      </c>
      <c r="D126" s="20">
        <v>71</v>
      </c>
      <c r="E126" s="26">
        <v>33</v>
      </c>
      <c r="F126" s="26">
        <v>27</v>
      </c>
      <c r="G126" s="20">
        <v>60</v>
      </c>
      <c r="H126" s="19">
        <f>+G126+D126</f>
        <v>131</v>
      </c>
    </row>
    <row r="127" spans="1:8" ht="12.75" customHeight="1">
      <c r="A127" s="22" t="s">
        <v>21</v>
      </c>
      <c r="B127" s="19">
        <v>11</v>
      </c>
      <c r="C127" s="26">
        <v>12</v>
      </c>
      <c r="D127" s="20">
        <v>23</v>
      </c>
      <c r="E127" s="26">
        <v>20</v>
      </c>
      <c r="F127" s="26">
        <v>36</v>
      </c>
      <c r="G127" s="20">
        <v>56</v>
      </c>
      <c r="H127" s="19">
        <f>+G127+D127</f>
        <v>79</v>
      </c>
    </row>
    <row r="128" spans="1:8" ht="12.75" customHeight="1">
      <c r="A128" s="24" t="s">
        <v>20</v>
      </c>
      <c r="B128" s="23">
        <f>SUM(B129:B131)</f>
        <v>15</v>
      </c>
      <c r="C128" s="23">
        <f>SUM(C129:C131)</f>
        <v>24</v>
      </c>
      <c r="D128" s="23">
        <f>SUM(D129:D131)</f>
        <v>39</v>
      </c>
      <c r="E128" s="23">
        <f>SUM(E129:E131)</f>
        <v>9</v>
      </c>
      <c r="F128" s="23">
        <f>SUM(F129:F131)</f>
        <v>27</v>
      </c>
      <c r="G128" s="23">
        <f>SUM(G129:G131)</f>
        <v>36</v>
      </c>
      <c r="H128" s="23">
        <f>SUM(H129:H131)</f>
        <v>75</v>
      </c>
    </row>
    <row r="129" spans="1:8" ht="12.75" customHeight="1">
      <c r="A129" s="22" t="s">
        <v>19</v>
      </c>
      <c r="B129" s="19">
        <v>6</v>
      </c>
      <c r="C129" s="19">
        <v>12</v>
      </c>
      <c r="D129" s="20">
        <v>18</v>
      </c>
      <c r="E129" s="19">
        <v>3</v>
      </c>
      <c r="F129" s="19">
        <v>11</v>
      </c>
      <c r="G129" s="20">
        <v>14</v>
      </c>
      <c r="H129" s="19">
        <f>+G129+D129</f>
        <v>32</v>
      </c>
    </row>
    <row r="130" spans="1:8" ht="12.75" customHeight="1">
      <c r="A130" s="22" t="s">
        <v>18</v>
      </c>
      <c r="B130" s="19">
        <v>6</v>
      </c>
      <c r="C130" s="19">
        <v>9</v>
      </c>
      <c r="D130" s="20">
        <v>15</v>
      </c>
      <c r="E130" s="19">
        <v>2</v>
      </c>
      <c r="F130" s="19">
        <v>6</v>
      </c>
      <c r="G130" s="20">
        <v>8</v>
      </c>
      <c r="H130" s="19">
        <f>+G130+D130</f>
        <v>23</v>
      </c>
    </row>
    <row r="131" spans="1:8" ht="12.75" customHeight="1">
      <c r="A131" s="22" t="s">
        <v>17</v>
      </c>
      <c r="B131" s="19">
        <v>3</v>
      </c>
      <c r="C131" s="19">
        <v>3</v>
      </c>
      <c r="D131" s="20">
        <v>6</v>
      </c>
      <c r="E131" s="19">
        <v>4</v>
      </c>
      <c r="F131" s="19">
        <v>10</v>
      </c>
      <c r="G131" s="20">
        <v>14</v>
      </c>
      <c r="H131" s="19">
        <f>+G131+D131</f>
        <v>20</v>
      </c>
    </row>
    <row r="132" spans="1:8" ht="12.75" customHeight="1">
      <c r="A132" s="24" t="s">
        <v>16</v>
      </c>
      <c r="B132" s="17">
        <f>SUM(B133:B134)</f>
        <v>26</v>
      </c>
      <c r="C132" s="17">
        <f>SUM(C133:C134)</f>
        <v>16</v>
      </c>
      <c r="D132" s="17">
        <f>SUM(D133:D134)</f>
        <v>42</v>
      </c>
      <c r="E132" s="17">
        <f>SUM(E133:E134)</f>
        <v>31</v>
      </c>
      <c r="F132" s="17">
        <f>SUM(F133:F134)</f>
        <v>13</v>
      </c>
      <c r="G132" s="17">
        <f>SUM(G133:G134)</f>
        <v>44</v>
      </c>
      <c r="H132" s="17">
        <f>SUM(H133:H134)</f>
        <v>86</v>
      </c>
    </row>
    <row r="133" spans="1:8" ht="12.75" customHeight="1">
      <c r="A133" s="27" t="s">
        <v>15</v>
      </c>
      <c r="B133" s="19">
        <v>23</v>
      </c>
      <c r="C133" s="26">
        <v>12</v>
      </c>
      <c r="D133" s="20">
        <v>35</v>
      </c>
      <c r="E133" s="26">
        <v>15</v>
      </c>
      <c r="F133" s="26">
        <v>9</v>
      </c>
      <c r="G133" s="20">
        <v>24</v>
      </c>
      <c r="H133" s="19">
        <f>+G133+D133</f>
        <v>59</v>
      </c>
    </row>
    <row r="134" spans="1:8" ht="12.75" customHeight="1">
      <c r="A134" s="27" t="s">
        <v>14</v>
      </c>
      <c r="B134" s="19">
        <v>3</v>
      </c>
      <c r="C134" s="26">
        <v>4</v>
      </c>
      <c r="D134" s="20">
        <v>7</v>
      </c>
      <c r="E134" s="26">
        <v>16</v>
      </c>
      <c r="F134" s="26">
        <v>4</v>
      </c>
      <c r="G134" s="20">
        <v>20</v>
      </c>
      <c r="H134" s="19">
        <f>+G134+D134</f>
        <v>27</v>
      </c>
    </row>
    <row r="135" spans="1:8" ht="12.75" customHeight="1">
      <c r="A135" s="25" t="s">
        <v>13</v>
      </c>
      <c r="B135" s="23">
        <f>SUM(B136:B137)</f>
        <v>27</v>
      </c>
      <c r="C135" s="23">
        <f>SUM(C136:C137)</f>
        <v>92</v>
      </c>
      <c r="D135" s="23">
        <f>SUM(D136:D137)</f>
        <v>119</v>
      </c>
      <c r="E135" s="23">
        <f>SUM(E136:E137)</f>
        <v>85</v>
      </c>
      <c r="F135" s="23">
        <f>SUM(F136:F137)</f>
        <v>202</v>
      </c>
      <c r="G135" s="23">
        <f>SUM(G136:G137)</f>
        <v>287</v>
      </c>
      <c r="H135" s="23">
        <f>SUM(H136:H137)</f>
        <v>406</v>
      </c>
    </row>
    <row r="136" spans="1:8" ht="12.75" customHeight="1">
      <c r="A136" s="22" t="s">
        <v>12</v>
      </c>
      <c r="B136" s="19">
        <v>13</v>
      </c>
      <c r="C136" s="19">
        <v>54</v>
      </c>
      <c r="D136" s="20">
        <v>67</v>
      </c>
      <c r="E136" s="19">
        <v>52</v>
      </c>
      <c r="F136" s="19">
        <v>123</v>
      </c>
      <c r="G136" s="20">
        <v>175</v>
      </c>
      <c r="H136" s="19">
        <f>+G136+D136</f>
        <v>242</v>
      </c>
    </row>
    <row r="137" spans="1:8" ht="12.75" customHeight="1">
      <c r="A137" s="22" t="s">
        <v>11</v>
      </c>
      <c r="B137" s="19">
        <v>14</v>
      </c>
      <c r="C137" s="19">
        <v>38</v>
      </c>
      <c r="D137" s="20">
        <v>52</v>
      </c>
      <c r="E137" s="19">
        <v>33</v>
      </c>
      <c r="F137" s="19">
        <v>79</v>
      </c>
      <c r="G137" s="20">
        <v>112</v>
      </c>
      <c r="H137" s="19">
        <f>+G137+D137</f>
        <v>164</v>
      </c>
    </row>
    <row r="138" spans="1:8" ht="12.75" customHeight="1">
      <c r="A138" s="24" t="s">
        <v>10</v>
      </c>
      <c r="B138" s="23">
        <f>SUM(B139:B140)</f>
        <v>43</v>
      </c>
      <c r="C138" s="23">
        <f>SUM(C139:C140)</f>
        <v>25</v>
      </c>
      <c r="D138" s="23">
        <f>SUM(D139:D140)</f>
        <v>68</v>
      </c>
      <c r="E138" s="23">
        <f>SUM(E139:E140)</f>
        <v>63</v>
      </c>
      <c r="F138" s="23">
        <f>SUM(F139:F140)</f>
        <v>53</v>
      </c>
      <c r="G138" s="23">
        <f>SUM(G139:G140)</f>
        <v>116</v>
      </c>
      <c r="H138" s="23">
        <f>SUM(H139:H140)</f>
        <v>184</v>
      </c>
    </row>
    <row r="139" spans="1:8" ht="12.75" customHeight="1">
      <c r="A139" s="22" t="s">
        <v>9</v>
      </c>
      <c r="B139" s="19">
        <v>37</v>
      </c>
      <c r="C139" s="19">
        <v>18</v>
      </c>
      <c r="D139" s="20">
        <v>55</v>
      </c>
      <c r="E139" s="19">
        <v>41</v>
      </c>
      <c r="F139" s="19">
        <v>33</v>
      </c>
      <c r="G139" s="20">
        <v>74</v>
      </c>
      <c r="H139" s="19">
        <f>+G139+D139</f>
        <v>129</v>
      </c>
    </row>
    <row r="140" spans="1:8" ht="12.75" customHeight="1">
      <c r="A140" s="21" t="s">
        <v>8</v>
      </c>
      <c r="B140" s="19">
        <v>6</v>
      </c>
      <c r="C140" s="19">
        <v>7</v>
      </c>
      <c r="D140" s="20">
        <v>13</v>
      </c>
      <c r="E140" s="19">
        <v>22</v>
      </c>
      <c r="F140" s="19">
        <v>20</v>
      </c>
      <c r="G140" s="20">
        <v>42</v>
      </c>
      <c r="H140" s="19">
        <f>+G140+D140</f>
        <v>55</v>
      </c>
    </row>
    <row r="141" spans="1:8" ht="12.75">
      <c r="A141" s="18" t="s">
        <v>7</v>
      </c>
      <c r="B141" s="17">
        <v>8</v>
      </c>
      <c r="C141" s="17">
        <v>5</v>
      </c>
      <c r="D141" s="17">
        <v>13</v>
      </c>
      <c r="E141" s="17">
        <v>6</v>
      </c>
      <c r="F141" s="17">
        <v>11</v>
      </c>
      <c r="G141" s="17">
        <v>17</v>
      </c>
      <c r="H141" s="17">
        <f>SUM(D141+G141)</f>
        <v>30</v>
      </c>
    </row>
    <row r="142" spans="1:8" ht="12.75" hidden="1">
      <c r="A142" s="16" t="s">
        <v>6</v>
      </c>
      <c r="B142" s="13">
        <f>SUM(B102:B103,B105,B108,B111,B114,B117,B120,B123,B126,B129:B130,B133,B136,B139,B141)</f>
        <v>454</v>
      </c>
      <c r="C142" s="15">
        <f>SUM(C102:C103,C105,C108,C111,C114,C117,C120,C123,C126,C129:C130,C133,C136,C139,C141)</f>
        <v>560</v>
      </c>
      <c r="D142" s="15">
        <f>SUM(D102:D103,D105,D108,D111,D114,D117,D120,D123,D126,D129:D130,D133,D136,D139,D141)</f>
        <v>1014</v>
      </c>
      <c r="E142" s="15">
        <f>SUM(E102:E103,E105,E108,E111,E114,E117,E120,E123,E126,E129:E130,E133,E136,E139,E141)</f>
        <v>462</v>
      </c>
      <c r="F142" s="15">
        <f>SUM(F102:F103,F105,F108,F111,F114,F117,F120,F123,F126,F129:F130,F133,F136,F139,F141)</f>
        <v>597</v>
      </c>
      <c r="G142" s="15">
        <f>SUM(G102:G103,G105,G108,G111,G114,G117,G120,G123,G126,G129:G130,G133,G136,G139,G141)</f>
        <v>1059</v>
      </c>
      <c r="H142" s="15">
        <f>SUM(H102:H103,H105,H108,H111,H114,H117,H120,H123,H126,H129:H130,H133,H136,H139,H141)</f>
        <v>2073</v>
      </c>
    </row>
    <row r="143" spans="1:8" ht="12.75" hidden="1">
      <c r="A143" s="16" t="s">
        <v>5</v>
      </c>
      <c r="B143" s="13">
        <f>SUM(B106,B109,B112,B115,B118,B121,B124,B127,B131,B134,B137,B140)</f>
        <v>116</v>
      </c>
      <c r="C143" s="15">
        <f>SUM(C106,C109,C112,C115,C118,C121,C124,C127,C131,C134,C137,C140)</f>
        <v>139</v>
      </c>
      <c r="D143" s="15">
        <f>SUM(D106,D109,D112,D115,D118,D121,D124,D127,D131,D134,D137,D140)</f>
        <v>255</v>
      </c>
      <c r="E143" s="15">
        <f>SUM(E106,E109,E112,E115,E118,E121,E124,E127,E131,E134,E137,E140)</f>
        <v>255</v>
      </c>
      <c r="F143" s="15">
        <f>SUM(F106,F109,F112,F115,F118,F121,F124,F127,F131,F134,F137,F140)</f>
        <v>293</v>
      </c>
      <c r="G143" s="15">
        <f>SUM(G106,G109,G112,G115,G118,G121,G124,G127,G131,G134,G137,G140)</f>
        <v>548</v>
      </c>
      <c r="H143" s="15">
        <f>SUM(H106,H109,H112,H115,H118,H121,H124,H127,H131,H134,H137,H140)</f>
        <v>803</v>
      </c>
    </row>
    <row r="144" spans="1:8" ht="12.75" hidden="1">
      <c r="A144" s="16" t="s">
        <v>4</v>
      </c>
      <c r="B144" s="13">
        <f>SUM(B142:B143)</f>
        <v>570</v>
      </c>
      <c r="C144" s="15">
        <f>SUM(C142:C143)</f>
        <v>699</v>
      </c>
      <c r="D144" s="15">
        <f>SUM(D142:D143)</f>
        <v>1269</v>
      </c>
      <c r="E144" s="15">
        <f>SUM(E142:E143)</f>
        <v>717</v>
      </c>
      <c r="F144" s="15">
        <f>SUM(F142:F143)</f>
        <v>890</v>
      </c>
      <c r="G144" s="15">
        <f>SUM(G142:G143)</f>
        <v>1607</v>
      </c>
      <c r="H144" s="15">
        <f>SUM(H142:H143)</f>
        <v>2876</v>
      </c>
    </row>
    <row r="145" spans="1:8" ht="12.75">
      <c r="A145" s="14"/>
      <c r="B145" s="13"/>
      <c r="C145" s="13"/>
      <c r="D145" s="13"/>
      <c r="E145" s="13"/>
      <c r="F145" s="13"/>
      <c r="G145" s="13"/>
      <c r="H145" s="13"/>
    </row>
    <row r="146" spans="1:8" s="8" customFormat="1" ht="12.75" customHeight="1">
      <c r="A146" s="12"/>
      <c r="B146" s="11"/>
      <c r="C146" s="11"/>
      <c r="D146" s="11"/>
      <c r="E146" s="11"/>
      <c r="F146" s="11"/>
      <c r="G146" s="11"/>
      <c r="H146" s="11"/>
    </row>
    <row r="147" spans="1:8" s="8" customFormat="1" ht="12.75" customHeight="1">
      <c r="A147" s="10" t="s">
        <v>3</v>
      </c>
      <c r="B147" s="9">
        <f>SUM(B33,B63,B97,B142)</f>
        <v>1999</v>
      </c>
      <c r="C147" s="9">
        <f>SUM(C33,C63,C97,C142)</f>
        <v>2024</v>
      </c>
      <c r="D147" s="9">
        <f>SUM(D33,D63,D97,D142)</f>
        <v>4023</v>
      </c>
      <c r="E147" s="9">
        <f>SUM(E33,E63,E97,E142)</f>
        <v>2475</v>
      </c>
      <c r="F147" s="9">
        <f>SUM(F33,F63,F97,F142)</f>
        <v>2449</v>
      </c>
      <c r="G147" s="9">
        <f>SUM(G33,G63,G97,G142)</f>
        <v>4924</v>
      </c>
      <c r="H147" s="9">
        <f>SUM(H33,H63,H97,H142)</f>
        <v>8947</v>
      </c>
    </row>
    <row r="148" spans="1:8" s="8" customFormat="1" ht="12.75" customHeight="1">
      <c r="A148" s="10"/>
      <c r="B148" s="9"/>
      <c r="C148" s="9"/>
      <c r="D148" s="9"/>
      <c r="E148" s="9"/>
      <c r="F148" s="9"/>
      <c r="G148" s="9"/>
      <c r="H148" s="9"/>
    </row>
    <row r="149" spans="1:8" s="8" customFormat="1" ht="12.75" customHeight="1">
      <c r="A149" s="10" t="s">
        <v>2</v>
      </c>
      <c r="B149" s="9">
        <f>SUM(B34,B64,B98,B143)</f>
        <v>646</v>
      </c>
      <c r="C149" s="9">
        <f>SUM(C34,C64,C98,C143)</f>
        <v>589</v>
      </c>
      <c r="D149" s="9">
        <f>SUM(D34,D64,D98,D143)</f>
        <v>1235</v>
      </c>
      <c r="E149" s="9">
        <f>SUM(E34,E64,E98,E143)</f>
        <v>1704</v>
      </c>
      <c r="F149" s="9">
        <f>SUM(F34,F64,F98,F143)</f>
        <v>1601</v>
      </c>
      <c r="G149" s="9">
        <f>SUM(G34,G64,G98,G143)</f>
        <v>3305</v>
      </c>
      <c r="H149" s="9">
        <f>SUM(H34,H64,H98,H143)</f>
        <v>4540</v>
      </c>
    </row>
    <row r="150" spans="1:8" ht="12.75" customHeight="1">
      <c r="A150" s="3"/>
      <c r="B150" s="7"/>
      <c r="C150" s="7"/>
      <c r="D150" s="7"/>
      <c r="E150" s="7"/>
      <c r="F150" s="7"/>
      <c r="G150" s="7"/>
      <c r="H150" s="7"/>
    </row>
    <row r="151" spans="2:8" ht="9" customHeight="1">
      <c r="B151" s="6"/>
      <c r="C151" s="6"/>
      <c r="D151" s="6"/>
      <c r="E151" s="6"/>
      <c r="F151" s="6"/>
      <c r="G151" s="6"/>
      <c r="H151" s="6"/>
    </row>
    <row r="152" spans="1:8" ht="12.75" customHeight="1">
      <c r="A152" s="5" t="s">
        <v>1</v>
      </c>
      <c r="B152" s="4">
        <f>SUM(B147:B149)</f>
        <v>2645</v>
      </c>
      <c r="C152" s="4">
        <f>SUM(C147:C149)</f>
        <v>2613</v>
      </c>
      <c r="D152" s="4">
        <f>SUM(D147:D149)</f>
        <v>5258</v>
      </c>
      <c r="E152" s="4">
        <f>SUM(E147:E149)</f>
        <v>4179</v>
      </c>
      <c r="F152" s="4">
        <f>SUM(F147:F149)</f>
        <v>4050</v>
      </c>
      <c r="G152" s="4">
        <f>SUM(G147:G149)</f>
        <v>8229</v>
      </c>
      <c r="H152" s="4">
        <f>SUM(H147:H149)</f>
        <v>13487</v>
      </c>
    </row>
    <row r="153" spans="1:8" ht="9" customHeight="1">
      <c r="A153" s="3"/>
      <c r="B153" s="3"/>
      <c r="C153" s="3"/>
      <c r="D153" s="3"/>
      <c r="E153" s="3"/>
      <c r="F153" s="3"/>
      <c r="G153" s="3"/>
      <c r="H153" s="3"/>
    </row>
    <row r="154" ht="12.75" customHeight="1"/>
    <row r="155" ht="12.75" customHeight="1">
      <c r="A155" s="2" t="s">
        <v>0</v>
      </c>
    </row>
  </sheetData>
  <sheetProtection/>
  <mergeCells count="6">
    <mergeCell ref="B6:D6"/>
    <mergeCell ref="E6:G6"/>
    <mergeCell ref="H6:H7"/>
    <mergeCell ref="A1:H1"/>
    <mergeCell ref="A2:H2"/>
    <mergeCell ref="A3:H3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2010-08-17T21:26:16Z</dcterms:created>
  <dcterms:modified xsi:type="dcterms:W3CDTF">2010-08-17T21:26:46Z</dcterms:modified>
  <cp:category/>
  <cp:version/>
  <cp:contentType/>
  <cp:contentStatus/>
</cp:coreProperties>
</file>