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esp_inv" sheetId="1" r:id="rId1"/>
  </sheets>
  <externalReferences>
    <externalReference r:id="rId4"/>
  </externalReferences>
  <definedNames>
    <definedName name="_xlnm.Print_Titles" localSheetId="0">'esp_inv'!$1:$8</definedName>
  </definedNames>
  <calcPr fullCalcOnLoad="1"/>
</workbook>
</file>

<file path=xl/sharedStrings.xml><?xml version="1.0" encoding="utf-8"?>
<sst xmlns="http://schemas.openxmlformats.org/spreadsheetml/2006/main" count="58" uniqueCount="58">
  <si>
    <t>UNAM. PLANTA FÍSICA</t>
  </si>
  <si>
    <t>CAPACIDAD INSTALADA 2009</t>
  </si>
  <si>
    <t>ESPACIOS DE INVESTIGACIÓN</t>
  </si>
  <si>
    <t>Subsistema / Dependencia</t>
  </si>
  <si>
    <t>Aulas</t>
  </si>
  <si>
    <t>Laboratorios</t>
  </si>
  <si>
    <t>Talleres</t>
  </si>
  <si>
    <t>Cubículos</t>
  </si>
  <si>
    <t>INSTITUTOS Y CENTROS DE INVESTIGACIÓN HUMANÍSTICA</t>
  </si>
  <si>
    <t>Centro de Investigación sobre América Latina y el Caribe</t>
  </si>
  <si>
    <t>Centro de Investigaciones Interdisciplinarias en Ciencias y Humanidades</t>
  </si>
  <si>
    <t>Centro de Investigaciones sobre América del Norte</t>
  </si>
  <si>
    <t>Centro Peninsular en Humanidades y Ciencias Sociales en Mérida, Yucatán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</si>
  <si>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</si>
  <si>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</si>
  <si>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</si>
  <si>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</si>
  <si>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</si>
  <si>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</si>
  <si>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</si>
  <si>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</si>
  <si>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</si>
  <si>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</si>
  <si>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</si>
  <si>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</si>
  <si>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</si>
  <si>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 xml:space="preserve">Centro de Ciencias Aplicadas y Desarrollo Tecnológico </t>
  </si>
  <si>
    <t>Centro de Ciencias de la Atmósfera</t>
  </si>
  <si>
    <t>Centro de Ciencias de la Materia Condensada en Ensenada, B.C.</t>
  </si>
  <si>
    <t xml:space="preserve">Centro de Ciencias Genómicas </t>
  </si>
  <si>
    <t>Centro de Física Aplicada y Tecnología Avanzada en Juriquilla, Qro.</t>
  </si>
  <si>
    <t>Centro de Geociencias en Juriquilla, Qro.</t>
  </si>
  <si>
    <t>Centro de Investigación en Energía</t>
  </si>
  <si>
    <t>Centro de Investigaciones en Ecosistemas Morelia, Mich.</t>
  </si>
  <si>
    <t>Centro de Investigaciones en Geografía Ambiental en Morelia, Mich.</t>
  </si>
  <si>
    <t>Centro de Radioastronomía y Astrofísica en Morelia, Mich.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</si>
  <si>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</si>
  <si>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</si>
  <si>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</si>
  <si>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</si>
  <si>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</si>
  <si>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</si>
  <si>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</si>
  <si>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 xml:space="preserve"> 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</si>
  <si>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</si>
  <si>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</si>
  <si>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</si>
  <si>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</si>
  <si>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</si>
  <si>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</si>
  <si>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</si>
  <si>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</si>
  <si>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</si>
  <si>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</si>
  <si>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 en Querétaro, Qro.</t>
  </si>
  <si>
    <t>Instituto de Química</t>
  </si>
  <si>
    <t>T O T A L</t>
  </si>
  <si>
    <t>FUENTE: Dirección General de Obras y Conservación,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</si>
</sst>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51" applyFont="1" applyAlignment="1">
      <alignment horizontal="center"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 horizontal="centerContinuous"/>
      <protection/>
    </xf>
    <xf numFmtId="0" fontId="21" fillId="0" borderId="0" xfId="52" applyFont="1" applyFill="1" applyAlignment="1">
      <alignment horizontal="centerContinuous"/>
      <protection/>
    </xf>
    <xf numFmtId="0" fontId="19" fillId="0" borderId="10" xfId="52" applyFont="1" applyBorder="1" applyAlignment="1">
      <alignment horizontal="centerContinuous"/>
      <protection/>
    </xf>
    <xf numFmtId="0" fontId="21" fillId="0" borderId="10" xfId="52" applyFont="1" applyFill="1" applyBorder="1" applyAlignment="1">
      <alignment horizontal="centerContinuous"/>
      <protection/>
    </xf>
    <xf numFmtId="0" fontId="22" fillId="0" borderId="0" xfId="52" applyFont="1" applyAlignment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0" borderId="10" xfId="52" applyFont="1" applyBorder="1" applyAlignment="1">
      <alignment/>
      <protection/>
    </xf>
    <xf numFmtId="0" fontId="22" fillId="0" borderId="10" xfId="52" applyFont="1" applyFill="1" applyBorder="1" applyAlignment="1">
      <alignment horizontal="right"/>
      <protection/>
    </xf>
    <xf numFmtId="0" fontId="19" fillId="0" borderId="0" xfId="52" applyFont="1">
      <alignment/>
      <protection/>
    </xf>
    <xf numFmtId="3" fontId="19" fillId="0" borderId="0" xfId="52" applyNumberFormat="1" applyFont="1" applyFill="1" applyAlignment="1">
      <alignment horizontal="right" indent="1"/>
      <protection/>
    </xf>
    <xf numFmtId="1" fontId="0" fillId="0" borderId="0" xfId="51" applyNumberFormat="1" applyFont="1" applyFill="1" applyBorder="1" applyAlignment="1">
      <alignment horizontal="left" indent="1"/>
      <protection/>
    </xf>
    <xf numFmtId="0" fontId="18" fillId="0" borderId="0" xfId="51" applyFont="1" applyFill="1" applyBorder="1" applyAlignment="1">
      <alignment horizontal="right" indent="1"/>
      <protection/>
    </xf>
    <xf numFmtId="1" fontId="18" fillId="0" borderId="0" xfId="51" applyNumberFormat="1" applyFont="1" applyFill="1" applyBorder="1" applyAlignment="1">
      <alignment horizontal="left" indent="1"/>
      <protection/>
    </xf>
    <xf numFmtId="1" fontId="18" fillId="0" borderId="0" xfId="51" applyNumberFormat="1" applyFont="1" applyFill="1" applyBorder="1" applyAlignment="1">
      <alignment horizontal="right" indent="1"/>
      <protection/>
    </xf>
    <xf numFmtId="1" fontId="18" fillId="0" borderId="0" xfId="51" applyNumberFormat="1" applyFont="1" applyFill="1" applyAlignment="1">
      <alignment horizontal="left" indent="1"/>
      <protection/>
    </xf>
    <xf numFmtId="0" fontId="18" fillId="0" borderId="0" xfId="51" applyFill="1" applyBorder="1" applyAlignment="1">
      <alignment horizontal="right" indent="1"/>
      <protection/>
    </xf>
    <xf numFmtId="0" fontId="18" fillId="0" borderId="0" xfId="52" applyFont="1" applyFill="1" applyAlignment="1">
      <alignment horizontal="right" indent="1"/>
      <protection/>
    </xf>
    <xf numFmtId="0" fontId="18" fillId="0" borderId="0" xfId="51" applyFill="1" applyAlignment="1">
      <alignment horizontal="right" indent="1"/>
      <protection/>
    </xf>
    <xf numFmtId="0" fontId="18" fillId="0" borderId="0" xfId="52" applyFont="1" applyBorder="1">
      <alignment/>
      <protection/>
    </xf>
    <xf numFmtId="0" fontId="18" fillId="0" borderId="0" xfId="51" applyFont="1" applyFill="1" applyAlignment="1">
      <alignment horizontal="right" indent="1"/>
      <protection/>
    </xf>
    <xf numFmtId="0" fontId="18" fillId="0" borderId="10" xfId="52" applyFont="1" applyBorder="1">
      <alignment/>
      <protection/>
    </xf>
    <xf numFmtId="3" fontId="18" fillId="0" borderId="10" xfId="52" applyNumberFormat="1" applyFont="1" applyFill="1" applyBorder="1" applyAlignment="1">
      <alignment horizontal="right" indent="1"/>
      <protection/>
    </xf>
    <xf numFmtId="3" fontId="18" fillId="0" borderId="0" xfId="52" applyNumberFormat="1" applyFont="1" applyFill="1" applyAlignment="1">
      <alignment horizontal="right" indent="1"/>
      <protection/>
    </xf>
    <xf numFmtId="3" fontId="18" fillId="0" borderId="0" xfId="52" applyNumberFormat="1" applyFont="1" applyFill="1" applyBorder="1" applyAlignment="1">
      <alignment horizontal="right" indent="1"/>
      <protection/>
    </xf>
    <xf numFmtId="0" fontId="19" fillId="0" borderId="0" xfId="52" applyFont="1" applyBorder="1">
      <alignment/>
      <protection/>
    </xf>
    <xf numFmtId="3" fontId="18" fillId="0" borderId="10" xfId="52" applyNumberFormat="1" applyFont="1" applyFill="1" applyBorder="1">
      <alignment/>
      <protection/>
    </xf>
    <xf numFmtId="3" fontId="18" fillId="0" borderId="0" xfId="52" applyNumberFormat="1" applyFont="1" applyFill="1">
      <alignment/>
      <protection/>
    </xf>
    <xf numFmtId="0" fontId="22" fillId="0" borderId="0" xfId="51" applyFont="1">
      <alignment/>
      <protection/>
    </xf>
    <xf numFmtId="0" fontId="18" fillId="0" borderId="0" xfId="52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sp_edu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5%20apoyo%20a%20la%20actividad%20institucional\planta%20f&#237;sica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  <sheetName val="área por dep"/>
      <sheetName val="capacidad"/>
      <sheetName val="esp_inv"/>
      <sheetName val="esp_ed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5"/>
  <cols>
    <col min="1" max="1" width="72.7109375" style="2" customWidth="1"/>
    <col min="2" max="5" width="10.421875" style="33" customWidth="1"/>
    <col min="6" max="16384" width="11.421875" style="2" customWidth="1"/>
  </cols>
  <sheetData>
    <row r="1" spans="1:5" ht="13.5" customHeight="1">
      <c r="A1" s="1" t="s">
        <v>0</v>
      </c>
      <c r="B1" s="1"/>
      <c r="C1" s="1"/>
      <c r="D1" s="1"/>
      <c r="E1" s="1"/>
    </row>
    <row r="2" spans="1:5" ht="13.5" customHeight="1">
      <c r="A2" s="3" t="s">
        <v>1</v>
      </c>
      <c r="B2" s="4"/>
      <c r="C2" s="4"/>
      <c r="D2" s="4"/>
      <c r="E2" s="4"/>
    </row>
    <row r="3" spans="1:5" ht="13.5" customHeight="1">
      <c r="A3" s="3" t="s">
        <v>2</v>
      </c>
      <c r="B3" s="4"/>
      <c r="C3" s="4"/>
      <c r="D3" s="4"/>
      <c r="E3" s="4"/>
    </row>
    <row r="4" spans="1:5" ht="13.5" customHeight="1">
      <c r="A4" s="5"/>
      <c r="B4" s="6"/>
      <c r="C4" s="6"/>
      <c r="D4" s="6"/>
      <c r="E4" s="6"/>
    </row>
    <row r="5" spans="1:5" ht="9" customHeight="1">
      <c r="A5" s="7"/>
      <c r="B5" s="8"/>
      <c r="C5" s="8"/>
      <c r="D5" s="8"/>
      <c r="E5" s="8"/>
    </row>
    <row r="6" spans="1:5" ht="12.75" customHeigh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</row>
    <row r="7" spans="1:5" ht="9" customHeight="1">
      <c r="A7" s="11"/>
      <c r="B7" s="12"/>
      <c r="C7" s="12"/>
      <c r="D7" s="12"/>
      <c r="E7" s="12"/>
    </row>
    <row r="8" spans="2:5" ht="12.75" customHeight="1">
      <c r="B8" s="8"/>
      <c r="C8" s="8"/>
      <c r="D8" s="8"/>
      <c r="E8" s="8"/>
    </row>
    <row r="9" spans="1:5" ht="12.75" customHeight="1">
      <c r="A9" s="13" t="s">
        <v>8</v>
      </c>
      <c r="B9" s="14">
        <f>SUM(B10:B25)</f>
        <v>44</v>
      </c>
      <c r="C9" s="14">
        <f>SUM(C10:C25)</f>
        <v>53</v>
      </c>
      <c r="D9" s="14">
        <f>SUM(D10:D25)</f>
        <v>2</v>
      </c>
      <c r="E9" s="14">
        <f>SUM(E10:E25)</f>
        <v>1152</v>
      </c>
    </row>
    <row r="10" spans="1:5" ht="12.75" customHeight="1">
      <c r="A10" s="15" t="s">
        <v>9</v>
      </c>
      <c r="B10" s="16">
        <v>1</v>
      </c>
      <c r="C10" s="16"/>
      <c r="D10" s="16"/>
      <c r="E10" s="16">
        <v>21</v>
      </c>
    </row>
    <row r="11" spans="1:5" ht="12.75" customHeight="1">
      <c r="A11" s="17" t="s">
        <v>10</v>
      </c>
      <c r="B11" s="18"/>
      <c r="C11" s="18"/>
      <c r="D11" s="18"/>
      <c r="E11" s="18">
        <v>31</v>
      </c>
    </row>
    <row r="12" spans="1:5" ht="12.75" customHeight="1">
      <c r="A12" s="17" t="s">
        <v>11</v>
      </c>
      <c r="B12" s="16"/>
      <c r="C12" s="16"/>
      <c r="D12" s="16"/>
      <c r="E12" s="16">
        <v>32</v>
      </c>
    </row>
    <row r="13" spans="1:5" ht="12.75" customHeight="1">
      <c r="A13" s="19" t="s">
        <v>12</v>
      </c>
      <c r="B13" s="16">
        <v>5</v>
      </c>
      <c r="C13" s="16">
        <v>2</v>
      </c>
      <c r="D13" s="16"/>
      <c r="E13" s="16">
        <v>16</v>
      </c>
    </row>
    <row r="14" spans="1:5" ht="12.75" customHeight="1">
      <c r="A14" s="17" t="s">
        <v>13</v>
      </c>
      <c r="B14" s="16">
        <v>2</v>
      </c>
      <c r="C14" s="16"/>
      <c r="D14" s="16"/>
      <c r="E14" s="16">
        <v>17</v>
      </c>
    </row>
    <row r="15" spans="1:5" ht="12.75" customHeight="1">
      <c r="A15" s="17" t="s">
        <v>14</v>
      </c>
      <c r="B15" s="16"/>
      <c r="C15" s="16"/>
      <c r="D15" s="16"/>
      <c r="E15" s="16">
        <v>34</v>
      </c>
    </row>
    <row r="16" spans="1:5" ht="12.75" customHeight="1">
      <c r="A16" s="17" t="s">
        <v>15</v>
      </c>
      <c r="B16" s="16">
        <f>4+1</f>
        <v>5</v>
      </c>
      <c r="C16" s="16">
        <f>19+5</f>
        <v>24</v>
      </c>
      <c r="D16" s="16">
        <v>1</v>
      </c>
      <c r="E16" s="16">
        <f>55+4+4</f>
        <v>63</v>
      </c>
    </row>
    <row r="17" spans="1:5" ht="12.75" customHeight="1">
      <c r="A17" s="17" t="s">
        <v>16</v>
      </c>
      <c r="B17" s="16"/>
      <c r="C17" s="16"/>
      <c r="D17" s="16"/>
      <c r="E17" s="16">
        <f>57+21</f>
        <v>78</v>
      </c>
    </row>
    <row r="18" spans="1:5" ht="12.75" customHeight="1">
      <c r="A18" s="17" t="s">
        <v>17</v>
      </c>
      <c r="B18" s="16">
        <v>4</v>
      </c>
      <c r="C18" s="16"/>
      <c r="D18" s="16"/>
      <c r="E18" s="16">
        <v>132</v>
      </c>
    </row>
    <row r="19" spans="1:5" ht="12.75" customHeight="1">
      <c r="A19" s="17" t="s">
        <v>18</v>
      </c>
      <c r="B19" s="16">
        <v>3</v>
      </c>
      <c r="C19" s="16">
        <v>2</v>
      </c>
      <c r="D19" s="16">
        <v>1</v>
      </c>
      <c r="E19" s="16">
        <v>66</v>
      </c>
    </row>
    <row r="20" spans="1:5" ht="12.75" customHeight="1">
      <c r="A20" s="17" t="s">
        <v>19</v>
      </c>
      <c r="B20" s="16">
        <v>4</v>
      </c>
      <c r="C20" s="16">
        <v>4</v>
      </c>
      <c r="D20" s="16"/>
      <c r="E20" s="16">
        <f>136+16</f>
        <v>152</v>
      </c>
    </row>
    <row r="21" spans="1:5" ht="12.75" customHeight="1">
      <c r="A21" s="17" t="s">
        <v>20</v>
      </c>
      <c r="B21" s="16">
        <v>7</v>
      </c>
      <c r="C21" s="16"/>
      <c r="D21" s="16"/>
      <c r="E21" s="16">
        <v>81</v>
      </c>
    </row>
    <row r="22" spans="1:5" ht="12.75" customHeight="1">
      <c r="A22" s="17" t="s">
        <v>21</v>
      </c>
      <c r="B22" s="16">
        <v>4</v>
      </c>
      <c r="C22" s="16"/>
      <c r="D22" s="16"/>
      <c r="E22" s="16">
        <v>72</v>
      </c>
    </row>
    <row r="23" spans="1:5" ht="12.75" customHeight="1">
      <c r="A23" s="17" t="s">
        <v>22</v>
      </c>
      <c r="B23" s="16">
        <v>3</v>
      </c>
      <c r="C23" s="16">
        <v>21</v>
      </c>
      <c r="D23" s="16"/>
      <c r="E23" s="16">
        <f>125+11</f>
        <v>136</v>
      </c>
    </row>
    <row r="24" spans="1:5" ht="12.75" customHeight="1">
      <c r="A24" s="19" t="s">
        <v>23</v>
      </c>
      <c r="B24" s="16">
        <v>1</v>
      </c>
      <c r="C24" s="16"/>
      <c r="D24" s="16"/>
      <c r="E24" s="16">
        <v>96</v>
      </c>
    </row>
    <row r="25" spans="1:5" ht="12.75" customHeight="1">
      <c r="A25" s="17" t="s">
        <v>24</v>
      </c>
      <c r="B25" s="16">
        <v>5</v>
      </c>
      <c r="C25" s="16"/>
      <c r="D25" s="16"/>
      <c r="E25" s="16">
        <v>125</v>
      </c>
    </row>
    <row r="26" spans="2:5" ht="12.75" customHeight="1">
      <c r="B26" s="16"/>
      <c r="C26" s="16"/>
      <c r="D26" s="16"/>
      <c r="E26" s="16"/>
    </row>
    <row r="27" spans="1:5" ht="12.75" customHeight="1">
      <c r="A27" s="13" t="s">
        <v>25</v>
      </c>
      <c r="B27" s="14">
        <f>SUM(B28:B56)</f>
        <v>127</v>
      </c>
      <c r="C27" s="14">
        <f>SUM(C28:C56)</f>
        <v>761</v>
      </c>
      <c r="D27" s="14">
        <f>SUM(D28:D56)</f>
        <v>32</v>
      </c>
      <c r="E27" s="14">
        <f>SUM(E28:E56)</f>
        <v>2512</v>
      </c>
    </row>
    <row r="28" spans="1:5" ht="12.75" customHeight="1">
      <c r="A28" s="17" t="s">
        <v>26</v>
      </c>
      <c r="B28" s="16"/>
      <c r="C28" s="16">
        <v>14</v>
      </c>
      <c r="D28" s="16"/>
      <c r="E28" s="16">
        <v>33</v>
      </c>
    </row>
    <row r="29" spans="1:5" ht="12.75" customHeight="1">
      <c r="A29" s="17" t="s">
        <v>27</v>
      </c>
      <c r="B29" s="20">
        <v>10</v>
      </c>
      <c r="C29" s="20">
        <v>23</v>
      </c>
      <c r="D29" s="16">
        <v>1</v>
      </c>
      <c r="E29" s="20">
        <v>107</v>
      </c>
    </row>
    <row r="30" spans="1:5" ht="12.75" customHeight="1">
      <c r="A30" s="17" t="s">
        <v>28</v>
      </c>
      <c r="B30" s="20">
        <v>1</v>
      </c>
      <c r="C30" s="20">
        <v>13</v>
      </c>
      <c r="D30" s="20">
        <v>3</v>
      </c>
      <c r="E30" s="20">
        <v>39</v>
      </c>
    </row>
    <row r="31" spans="1:5" ht="12.75" customHeight="1">
      <c r="A31" s="17" t="s">
        <v>29</v>
      </c>
      <c r="B31" s="20">
        <v>6</v>
      </c>
      <c r="C31" s="20">
        <v>19</v>
      </c>
      <c r="D31" s="20"/>
      <c r="E31" s="20">
        <v>17</v>
      </c>
    </row>
    <row r="32" spans="1:5" ht="12.75" customHeight="1">
      <c r="A32" s="17" t="s">
        <v>30</v>
      </c>
      <c r="B32" s="20">
        <v>2</v>
      </c>
      <c r="C32" s="20">
        <v>16</v>
      </c>
      <c r="D32" s="20">
        <v>3</v>
      </c>
      <c r="E32" s="20">
        <v>16</v>
      </c>
    </row>
    <row r="33" spans="1:5" ht="12.75" customHeight="1">
      <c r="A33" s="17" t="s">
        <v>31</v>
      </c>
      <c r="B33" s="20">
        <v>3</v>
      </c>
      <c r="C33" s="20">
        <v>17</v>
      </c>
      <c r="D33" s="20">
        <v>4</v>
      </c>
      <c r="E33" s="20">
        <v>56</v>
      </c>
    </row>
    <row r="34" spans="1:5" ht="12.75" customHeight="1">
      <c r="A34" s="17" t="s">
        <v>32</v>
      </c>
      <c r="B34" s="20">
        <v>11</v>
      </c>
      <c r="C34" s="20">
        <v>7</v>
      </c>
      <c r="D34" s="20"/>
      <c r="E34" s="20">
        <v>78</v>
      </c>
    </row>
    <row r="35" spans="1:5" ht="12.75" customHeight="1">
      <c r="A35" s="17" t="s">
        <v>33</v>
      </c>
      <c r="B35" s="20">
        <v>2</v>
      </c>
      <c r="C35" s="20">
        <v>17</v>
      </c>
      <c r="D35" s="20"/>
      <c r="E35" s="20">
        <v>41</v>
      </c>
    </row>
    <row r="36" spans="1:5" ht="12.75" customHeight="1">
      <c r="A36" s="17" t="s">
        <v>34</v>
      </c>
      <c r="B36" s="21">
        <v>5</v>
      </c>
      <c r="C36" s="21">
        <v>3</v>
      </c>
      <c r="D36" s="21"/>
      <c r="E36" s="21">
        <v>64</v>
      </c>
    </row>
    <row r="37" spans="1:5" ht="12.75" customHeight="1">
      <c r="A37" s="17" t="s">
        <v>35</v>
      </c>
      <c r="B37" s="20">
        <v>1</v>
      </c>
      <c r="C37" s="20">
        <v>5</v>
      </c>
      <c r="D37" s="20"/>
      <c r="E37" s="20">
        <v>50</v>
      </c>
    </row>
    <row r="38" spans="1:5" ht="12.75" customHeight="1">
      <c r="A38" s="17" t="s">
        <v>36</v>
      </c>
      <c r="B38" s="21">
        <v>3</v>
      </c>
      <c r="C38" s="20">
        <f>3+2+1</f>
        <v>6</v>
      </c>
      <c r="D38" s="20">
        <v>6</v>
      </c>
      <c r="E38" s="20">
        <f>84+52</f>
        <v>136</v>
      </c>
    </row>
    <row r="39" spans="1:5" ht="12.75" customHeight="1">
      <c r="A39" s="17" t="s">
        <v>37</v>
      </c>
      <c r="B39" s="20">
        <f>3+1</f>
        <v>4</v>
      </c>
      <c r="C39" s="20">
        <f>26+25+8</f>
        <v>59</v>
      </c>
      <c r="D39" s="20"/>
      <c r="E39" s="20">
        <f>114+5+27</f>
        <v>146</v>
      </c>
    </row>
    <row r="40" spans="1:5" ht="12.75" customHeight="1">
      <c r="A40" s="17" t="s">
        <v>38</v>
      </c>
      <c r="B40" s="22">
        <v>3</v>
      </c>
      <c r="C40" s="22">
        <v>19</v>
      </c>
      <c r="D40" s="22"/>
      <c r="E40" s="22">
        <v>38</v>
      </c>
    </row>
    <row r="41" spans="1:5" ht="12.75" customHeight="1">
      <c r="A41" s="17" t="s">
        <v>39</v>
      </c>
      <c r="B41" s="22">
        <v>3</v>
      </c>
      <c r="C41" s="22">
        <f>36+9+7</f>
        <v>52</v>
      </c>
      <c r="D41" s="22"/>
      <c r="E41" s="22">
        <f>96+21+21</f>
        <v>138</v>
      </c>
    </row>
    <row r="42" spans="1:5" ht="12.75" customHeight="1">
      <c r="A42" s="17" t="s">
        <v>40</v>
      </c>
      <c r="B42" s="20">
        <v>7</v>
      </c>
      <c r="C42" s="20">
        <v>13</v>
      </c>
      <c r="D42" s="20"/>
      <c r="E42" s="20">
        <v>49</v>
      </c>
    </row>
    <row r="43" spans="1:5" ht="12.75" customHeight="1">
      <c r="A43" s="17" t="s">
        <v>41</v>
      </c>
      <c r="B43" s="21"/>
      <c r="C43" s="21">
        <v>12</v>
      </c>
      <c r="D43" s="21">
        <v>2</v>
      </c>
      <c r="E43" s="21">
        <v>32</v>
      </c>
    </row>
    <row r="44" spans="1:5" ht="12.75" customHeight="1">
      <c r="A44" s="17" t="s">
        <v>42</v>
      </c>
      <c r="B44" s="22">
        <v>4</v>
      </c>
      <c r="C44" s="22">
        <v>25</v>
      </c>
      <c r="D44" s="22" t="s">
        <v>43</v>
      </c>
      <c r="E44" s="22">
        <v>76</v>
      </c>
    </row>
    <row r="45" spans="1:5" ht="12.75" customHeight="1">
      <c r="A45" s="17" t="s">
        <v>44</v>
      </c>
      <c r="B45" s="22">
        <v>2</v>
      </c>
      <c r="C45" s="22">
        <v>80</v>
      </c>
      <c r="D45" s="22"/>
      <c r="E45" s="22">
        <v>172</v>
      </c>
    </row>
    <row r="46" spans="1:5" ht="12.75" customHeight="1">
      <c r="A46" s="17" t="s">
        <v>45</v>
      </c>
      <c r="B46" s="22">
        <v>7</v>
      </c>
      <c r="C46" s="22">
        <f>59+1</f>
        <v>60</v>
      </c>
      <c r="D46" s="22"/>
      <c r="E46" s="22">
        <v>162</v>
      </c>
    </row>
    <row r="47" spans="1:5" ht="12.75" customHeight="1">
      <c r="A47" s="17" t="s">
        <v>46</v>
      </c>
      <c r="B47" s="22">
        <v>4</v>
      </c>
      <c r="C47" s="22">
        <v>18</v>
      </c>
      <c r="D47" s="22"/>
      <c r="E47" s="22">
        <v>121</v>
      </c>
    </row>
    <row r="48" spans="1:5" ht="12.75" customHeight="1">
      <c r="A48" s="17" t="s">
        <v>47</v>
      </c>
      <c r="B48" s="22">
        <v>2</v>
      </c>
      <c r="C48" s="22">
        <v>18</v>
      </c>
      <c r="D48" s="22"/>
      <c r="E48" s="22">
        <v>98</v>
      </c>
    </row>
    <row r="49" spans="1:5" ht="12.75" customHeight="1">
      <c r="A49" s="17" t="s">
        <v>48</v>
      </c>
      <c r="B49" s="22">
        <v>2</v>
      </c>
      <c r="C49" s="22">
        <f>32+3</f>
        <v>35</v>
      </c>
      <c r="D49" s="22">
        <v>2</v>
      </c>
      <c r="E49" s="22">
        <f>77+16</f>
        <v>93</v>
      </c>
    </row>
    <row r="50" spans="1:5" ht="12.75" customHeight="1">
      <c r="A50" s="17" t="s">
        <v>49</v>
      </c>
      <c r="B50" s="22">
        <f>9+1+3</f>
        <v>13</v>
      </c>
      <c r="C50" s="22">
        <f>43+1+3</f>
        <v>47</v>
      </c>
      <c r="D50" s="22">
        <f>3+1</f>
        <v>4</v>
      </c>
      <c r="E50" s="22">
        <v>276</v>
      </c>
    </row>
    <row r="51" spans="1:5" ht="12.75" customHeight="1">
      <c r="A51" s="17" t="s">
        <v>50</v>
      </c>
      <c r="B51" s="22">
        <v>3</v>
      </c>
      <c r="C51" s="22">
        <v>63</v>
      </c>
      <c r="D51" s="22"/>
      <c r="E51" s="22">
        <v>72</v>
      </c>
    </row>
    <row r="52" spans="1:5" s="23" customFormat="1" ht="12.75" customHeight="1">
      <c r="A52" s="17" t="s">
        <v>51</v>
      </c>
      <c r="B52" s="22">
        <v>1</v>
      </c>
      <c r="C52" s="22">
        <v>3</v>
      </c>
      <c r="D52" s="22"/>
      <c r="E52" s="22">
        <v>19</v>
      </c>
    </row>
    <row r="53" spans="1:5" s="23" customFormat="1" ht="12.75" customHeight="1">
      <c r="A53" s="17" t="s">
        <v>52</v>
      </c>
      <c r="B53" s="22"/>
      <c r="C53" s="24">
        <v>47</v>
      </c>
      <c r="D53" s="24">
        <v>4</v>
      </c>
      <c r="E53" s="24">
        <v>38</v>
      </c>
    </row>
    <row r="54" spans="1:5" s="23" customFormat="1" ht="12.75" customHeight="1">
      <c r="A54" s="17" t="s">
        <v>53</v>
      </c>
      <c r="B54" s="22">
        <f>11+8+2</f>
        <v>21</v>
      </c>
      <c r="C54" s="22"/>
      <c r="D54" s="22"/>
      <c r="E54" s="22">
        <v>177</v>
      </c>
    </row>
    <row r="55" spans="1:5" s="23" customFormat="1" ht="12.75" customHeight="1">
      <c r="A55" s="17" t="s">
        <v>54</v>
      </c>
      <c r="B55" s="22">
        <v>7</v>
      </c>
      <c r="C55" s="22">
        <v>20</v>
      </c>
      <c r="D55" s="22"/>
      <c r="E55" s="22">
        <v>117</v>
      </c>
    </row>
    <row r="56" spans="1:5" ht="12.75" customHeight="1">
      <c r="A56" s="17" t="s">
        <v>55</v>
      </c>
      <c r="B56" s="22"/>
      <c r="C56" s="22">
        <v>50</v>
      </c>
      <c r="D56" s="22">
        <v>3</v>
      </c>
      <c r="E56" s="22">
        <v>51</v>
      </c>
    </row>
    <row r="57" spans="1:5" ht="12.75" customHeight="1">
      <c r="A57" s="25"/>
      <c r="B57" s="26"/>
      <c r="C57" s="26"/>
      <c r="D57" s="26"/>
      <c r="E57" s="26"/>
    </row>
    <row r="58" spans="1:5" ht="9" customHeight="1">
      <c r="A58" s="23"/>
      <c r="B58" s="27"/>
      <c r="C58" s="27"/>
      <c r="D58" s="28"/>
      <c r="E58" s="28"/>
    </row>
    <row r="59" spans="1:5" ht="12.75" customHeight="1">
      <c r="A59" s="29" t="s">
        <v>56</v>
      </c>
      <c r="B59" s="14">
        <f>SUM(B9,B27)</f>
        <v>171</v>
      </c>
      <c r="C59" s="14">
        <f>SUM(C9,C27)</f>
        <v>814</v>
      </c>
      <c r="D59" s="14">
        <f>SUM(D9,D27)</f>
        <v>34</v>
      </c>
      <c r="E59" s="14">
        <f>SUM(E9,E27)</f>
        <v>3664</v>
      </c>
    </row>
    <row r="60" spans="1:5" ht="8.25" customHeight="1">
      <c r="A60" s="25"/>
      <c r="B60" s="30"/>
      <c r="C60" s="30"/>
      <c r="D60" s="30"/>
      <c r="E60" s="30"/>
    </row>
    <row r="61" spans="2:5" ht="12" customHeight="1">
      <c r="B61" s="31"/>
      <c r="C61" s="31"/>
      <c r="D61" s="31"/>
      <c r="E61" s="31"/>
    </row>
    <row r="62" spans="1:5" ht="12.75">
      <c r="A62" s="32" t="s">
        <v>57</v>
      </c>
      <c r="B62" s="31"/>
      <c r="C62" s="31"/>
      <c r="D62" s="31"/>
      <c r="E62" s="31"/>
    </row>
    <row r="63" spans="2:5" ht="12.75">
      <c r="B63" s="31"/>
      <c r="C63" s="31"/>
      <c r="D63" s="31"/>
      <c r="E63" s="31"/>
    </row>
  </sheetData>
  <sheetProtection/>
  <mergeCells count="1">
    <mergeCell ref="A1:E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2010-08-18T19:32:12Z</dcterms:created>
  <dcterms:modified xsi:type="dcterms:W3CDTF">2010-08-18T19:32:23Z</dcterms:modified>
  <cp:category/>
  <cp:version/>
  <cp:contentType/>
  <cp:contentStatus/>
</cp:coreProperties>
</file>