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920" windowHeight="18380" activeTab="0"/>
  </bookViews>
  <sheets>
    <sheet name="ingresos" sheetId="1" r:id="rId1"/>
    <sheet name="egresos" sheetId="2" r:id="rId2"/>
  </sheets>
  <definedNames/>
  <calcPr fullCalcOnLoad="1"/>
</workbook>
</file>

<file path=xl/sharedStrings.xml><?xml version="1.0" encoding="utf-8"?>
<sst xmlns="http://schemas.openxmlformats.org/spreadsheetml/2006/main" count="65" uniqueCount="50">
  <si>
    <t>(PESOS)</t>
  </si>
  <si>
    <t>Porcentaje</t>
  </si>
  <si>
    <t>1.</t>
  </si>
  <si>
    <t>Servicios de Educación</t>
  </si>
  <si>
    <t>2.</t>
  </si>
  <si>
    <t>3.</t>
  </si>
  <si>
    <t>4.</t>
  </si>
  <si>
    <t>SUMA DE INGRESOS PROPIOS</t>
  </si>
  <si>
    <t>5.</t>
  </si>
  <si>
    <t>T O T A L</t>
  </si>
  <si>
    <t>Investigación</t>
  </si>
  <si>
    <t>Extensión Universitaria</t>
  </si>
  <si>
    <t>Servicios y Productos</t>
  </si>
  <si>
    <t>Docencia. Nivel Bachillerato y Técnico</t>
  </si>
  <si>
    <t>Docencia. Nivel Superior</t>
  </si>
  <si>
    <t>Gestión Institucional</t>
  </si>
  <si>
    <t>Subsidio del Gobierno Federal</t>
  </si>
  <si>
    <t>Productos del Patrimonio</t>
  </si>
  <si>
    <t>UNAM. PRESUPUESTO</t>
  </si>
  <si>
    <t>Función / Programa</t>
  </si>
  <si>
    <t>Concepto</t>
  </si>
  <si>
    <t>1.1 Inscripciones y Colegiaturas</t>
  </si>
  <si>
    <t>1.2 Concurso de Selección</t>
  </si>
  <si>
    <t>1.3 Incorporaciones y Revalidaciones</t>
  </si>
  <si>
    <t>3.1 Rendimientos</t>
  </si>
  <si>
    <t>3.2 Otros Productos</t>
  </si>
  <si>
    <t>Monto</t>
  </si>
  <si>
    <t>10 Educación de Licenciatura</t>
  </si>
  <si>
    <t>11 Educación de Posgrado</t>
  </si>
  <si>
    <t>31 Investigación en Ciencias y Desarrollo Tecnológico</t>
  </si>
  <si>
    <t>32 Investigación en Humanidades y Ciencias Sociales</t>
  </si>
  <si>
    <t>51 Planeación y Normatividad</t>
  </si>
  <si>
    <t>53 Servicios Administrativos Institucionales</t>
  </si>
  <si>
    <t>54 Vigilancia y Fiscalización</t>
  </si>
  <si>
    <t>55 Servicios de Apoyo a la Comunidad</t>
  </si>
  <si>
    <t>41 Extensión y Difusión Cultural</t>
  </si>
  <si>
    <t>42 Vinculación con la Sociedad</t>
  </si>
  <si>
    <t>43 Servicios de Apoyo Administrativo</t>
  </si>
  <si>
    <t>52 Prestaciones Contractuales</t>
  </si>
  <si>
    <t>33 Desarrollo Académico</t>
  </si>
  <si>
    <t>34 Servicios de Apoyo Administrativo</t>
  </si>
  <si>
    <t>12 Educación Continua, Abierta y a Distancia</t>
  </si>
  <si>
    <t>21 Educación Media Superior y Técnica</t>
  </si>
  <si>
    <t>22 Desarrollo Académico</t>
  </si>
  <si>
    <t>23 Servicios de Apoyo Administrativo</t>
  </si>
  <si>
    <t>13 Desarrollo Académico</t>
  </si>
  <si>
    <t>14 Servicios de Apoyo Administrativo</t>
  </si>
  <si>
    <t>PRESUPUESTO DE EGRESOS 2013</t>
  </si>
  <si>
    <t>FUENTE: Presupuesto 2013, UNAM.</t>
  </si>
  <si>
    <t>PRESUPUESTO DE INGRESOS 2013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</si>
</sst>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N$&quot;#,##0_);\(&quot;N$&quot;#,##0\)"/>
    <numFmt numFmtId="171" formatCode="&quot;N$&quot;#,##0_);[Red]\(&quot;N$&quot;#,##0\)"/>
    <numFmt numFmtId="172" formatCode="&quot;N$&quot;#,##0.00_);\(&quot;N$&quot;#,##0.00\)"/>
    <numFmt numFmtId="173" formatCode="&quot;N$&quot;#,##0.00_);[Red]\(&quot;N$&quot;#,##0.00\)"/>
    <numFmt numFmtId="174" formatCode="_(&quot;N$&quot;* #,##0_);_(&quot;N$&quot;* \(#,##0\);_(&quot;N$&quot;* &quot;-&quot;_);_(@_)"/>
    <numFmt numFmtId="175" formatCode="_(* #,##0_);_(* \(#,##0\);_(* &quot;-&quot;_);_(@_)"/>
    <numFmt numFmtId="176" formatCode="_(&quot;N$&quot;* #,##0.00_);_(&quot;N$&quot;* \(#,##0.00\);_(&quot;N$&quot;* &quot;-&quot;??_);_(@_)"/>
    <numFmt numFmtId="177" formatCode="_(* #,##0.00_);_(* \(#,##0.00\);_(* &quot;-&quot;??_);_(@_)"/>
    <numFmt numFmtId="178" formatCode="#,##0&quot; Pts&quot;;\-#,##0&quot; Pts&quot;"/>
    <numFmt numFmtId="179" formatCode="#,##0&quot; Pts&quot;;[Red]\-#,##0&quot; Pts&quot;"/>
    <numFmt numFmtId="180" formatCode="#,##0.00&quot; Pts&quot;;\-#,##0.00&quot; Pts&quot;"/>
    <numFmt numFmtId="181" formatCode="#,##0.00&quot; Pts&quot;;[Red]\-#,##0.00&quot; Pts&quot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50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8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sz val="8"/>
      <color indexed="63"/>
      <name val="Calibri"/>
      <family val="0"/>
    </font>
    <font>
      <b/>
      <sz val="9.6"/>
      <color indexed="63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6" fillId="2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56" applyFont="1">
      <alignment/>
      <protection/>
    </xf>
    <xf numFmtId="0" fontId="6" fillId="0" borderId="0" xfId="56" applyFont="1">
      <alignment/>
      <protection/>
    </xf>
    <xf numFmtId="0" fontId="8" fillId="0" borderId="0" xfId="56" applyFont="1">
      <alignment/>
      <protection/>
    </xf>
    <xf numFmtId="0" fontId="7" fillId="0" borderId="0" xfId="56" applyFont="1">
      <alignment/>
      <protection/>
    </xf>
    <xf numFmtId="0" fontId="5" fillId="0" borderId="0" xfId="56" applyFont="1" applyAlignment="1">
      <alignment horizontal="right"/>
      <protection/>
    </xf>
    <xf numFmtId="3" fontId="5" fillId="0" borderId="0" xfId="56" applyNumberFormat="1" applyFont="1">
      <alignment/>
      <protection/>
    </xf>
    <xf numFmtId="4" fontId="5" fillId="0" borderId="0" xfId="56" applyNumberFormat="1" applyFont="1">
      <alignment/>
      <protection/>
    </xf>
    <xf numFmtId="3" fontId="6" fillId="0" borderId="0" xfId="56" applyNumberFormat="1" applyFont="1">
      <alignment/>
      <protection/>
    </xf>
    <xf numFmtId="197" fontId="6" fillId="0" borderId="0" xfId="56" applyNumberFormat="1" applyFont="1">
      <alignment/>
      <protection/>
    </xf>
    <xf numFmtId="0" fontId="49" fillId="0" borderId="0" xfId="56" applyFont="1" applyFill="1">
      <alignment/>
      <protection/>
    </xf>
    <xf numFmtId="0" fontId="49" fillId="0" borderId="0" xfId="56" applyFont="1" applyFill="1" applyAlignment="1">
      <alignment/>
      <protection/>
    </xf>
    <xf numFmtId="3" fontId="49" fillId="0" borderId="0" xfId="56" applyNumberFormat="1" applyFont="1" applyFill="1">
      <alignment/>
      <protection/>
    </xf>
    <xf numFmtId="197" fontId="49" fillId="0" borderId="0" xfId="56" applyNumberFormat="1" applyFont="1" applyFill="1" applyAlignment="1">
      <alignment horizontal="right" indent="1"/>
      <protection/>
    </xf>
    <xf numFmtId="3" fontId="49" fillId="0" borderId="0" xfId="56" applyNumberFormat="1" applyFont="1">
      <alignment/>
      <protection/>
    </xf>
    <xf numFmtId="197" fontId="49" fillId="0" borderId="0" xfId="56" applyNumberFormat="1" applyFont="1" applyAlignment="1">
      <alignment horizontal="right" indent="1"/>
      <protection/>
    </xf>
    <xf numFmtId="0" fontId="8" fillId="0" borderId="0" xfId="56" applyFont="1" applyBorder="1" applyAlignment="1">
      <alignment horizontal="centerContinuous" vertical="center"/>
      <protection/>
    </xf>
    <xf numFmtId="3" fontId="8" fillId="0" borderId="0" xfId="56" applyNumberFormat="1" applyFont="1" applyBorder="1" applyAlignment="1">
      <alignment horizontal="centerContinuous" vertical="center"/>
      <protection/>
    </xf>
    <xf numFmtId="4" fontId="6" fillId="0" borderId="0" xfId="56" applyNumberFormat="1" applyFont="1" applyBorder="1" applyAlignment="1">
      <alignment horizontal="centerContinuous" vertical="center"/>
      <protection/>
    </xf>
    <xf numFmtId="0" fontId="6" fillId="0" borderId="0" xfId="56" applyFont="1" applyBorder="1" applyAlignment="1">
      <alignment horizontal="centerContinuous" vertical="center"/>
      <protection/>
    </xf>
    <xf numFmtId="3" fontId="6" fillId="0" borderId="0" xfId="56" applyNumberFormat="1" applyFont="1" applyBorder="1" applyAlignment="1">
      <alignment horizontal="centerContinuous" vertical="center"/>
      <protection/>
    </xf>
    <xf numFmtId="0" fontId="6" fillId="0" borderId="0" xfId="56" applyFont="1" applyBorder="1">
      <alignment/>
      <protection/>
    </xf>
    <xf numFmtId="0" fontId="8" fillId="0" borderId="0" xfId="0" applyFont="1" applyBorder="1" applyAlignment="1" quotePrefix="1">
      <alignment horizontal="right"/>
    </xf>
    <xf numFmtId="0" fontId="6" fillId="0" borderId="0" xfId="56" applyFont="1" applyBorder="1" applyAlignment="1">
      <alignment horizontal="right" vertical="center"/>
      <protection/>
    </xf>
    <xf numFmtId="0" fontId="6" fillId="0" borderId="0" xfId="56" applyFont="1" applyBorder="1" applyAlignment="1">
      <alignment vertical="center"/>
      <protection/>
    </xf>
    <xf numFmtId="3" fontId="6" fillId="0" borderId="0" xfId="56" applyNumberFormat="1" applyFont="1" applyBorder="1" applyAlignment="1">
      <alignment horizontal="center" vertical="center"/>
      <protection/>
    </xf>
    <xf numFmtId="4" fontId="6" fillId="0" borderId="0" xfId="56" applyNumberFormat="1" applyFont="1" applyBorder="1" applyAlignment="1">
      <alignment horizontal="center" vertical="center"/>
      <protection/>
    </xf>
    <xf numFmtId="0" fontId="8" fillId="0" borderId="0" xfId="0" applyFont="1" applyBorder="1" applyAlignment="1" quotePrefix="1">
      <alignment horizontal="right" vertical="center"/>
    </xf>
    <xf numFmtId="0" fontId="8" fillId="0" borderId="0" xfId="56" applyFont="1" applyBorder="1" applyAlignment="1">
      <alignment vertical="center"/>
      <protection/>
    </xf>
    <xf numFmtId="3" fontId="8" fillId="0" borderId="0" xfId="56" applyNumberFormat="1" applyFont="1" applyBorder="1" applyAlignment="1">
      <alignment horizontal="right" vertical="center"/>
      <protection/>
    </xf>
    <xf numFmtId="186" fontId="8" fillId="0" borderId="0" xfId="56" applyNumberFormat="1" applyFont="1" applyBorder="1" applyAlignment="1">
      <alignment horizontal="right" vertical="center"/>
      <protection/>
    </xf>
    <xf numFmtId="0" fontId="6" fillId="0" borderId="0" xfId="56" applyFont="1" applyBorder="1" applyAlignment="1">
      <alignment horizontal="left" vertical="center"/>
      <protection/>
    </xf>
    <xf numFmtId="3" fontId="6" fillId="0" borderId="0" xfId="56" applyNumberFormat="1" applyFont="1" applyBorder="1" applyAlignment="1">
      <alignment horizontal="right" vertical="center"/>
      <protection/>
    </xf>
    <xf numFmtId="186" fontId="6" fillId="0" borderId="0" xfId="56" applyNumberFormat="1" applyFont="1" applyBorder="1" applyAlignment="1">
      <alignment horizontal="right" vertical="center"/>
      <protection/>
    </xf>
    <xf numFmtId="3" fontId="10" fillId="2" borderId="0" xfId="56" applyNumberFormat="1" applyFont="1" applyFill="1" applyBorder="1" applyAlignment="1">
      <alignment horizontal="center" vertical="center"/>
      <protection/>
    </xf>
    <xf numFmtId="4" fontId="10" fillId="2" borderId="0" xfId="56" applyNumberFormat="1" applyFont="1" applyFill="1" applyBorder="1" applyAlignment="1">
      <alignment horizontal="center" vertical="center"/>
      <protection/>
    </xf>
    <xf numFmtId="0" fontId="8" fillId="2" borderId="0" xfId="56" applyFont="1" applyFill="1" applyBorder="1" applyAlignment="1">
      <alignment vertical="center"/>
      <protection/>
    </xf>
    <xf numFmtId="3" fontId="8" fillId="2" borderId="0" xfId="56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right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10" fillId="2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/>
    </xf>
    <xf numFmtId="4" fontId="6" fillId="0" borderId="0" xfId="56" applyNumberFormat="1" applyFont="1" applyBorder="1" applyAlignment="1">
      <alignment horizontal="right" vertical="center"/>
      <protection/>
    </xf>
    <xf numFmtId="9" fontId="8" fillId="0" borderId="0" xfId="58" applyNumberFormat="1" applyFont="1" applyBorder="1" applyAlignment="1">
      <alignment horizontal="right" vertical="center"/>
    </xf>
    <xf numFmtId="9" fontId="8" fillId="2" borderId="0" xfId="58" applyNumberFormat="1" applyFont="1" applyFill="1" applyBorder="1" applyAlignment="1">
      <alignment horizontal="right" vertical="center"/>
    </xf>
    <xf numFmtId="1" fontId="49" fillId="0" borderId="0" xfId="56" applyNumberFormat="1" applyFont="1" applyFill="1" applyAlignment="1">
      <alignment horizontal="right" indent="1"/>
      <protection/>
    </xf>
    <xf numFmtId="0" fontId="8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56" applyFont="1" applyBorder="1" applyAlignment="1">
      <alignment horizontal="center" vertical="center"/>
      <protection/>
    </xf>
    <xf numFmtId="0" fontId="10" fillId="2" borderId="0" xfId="56" applyFont="1" applyFill="1" applyBorder="1" applyAlignment="1">
      <alignment horizontal="center" vertical="center" wrapText="1"/>
      <protection/>
    </xf>
    <xf numFmtId="9" fontId="8" fillId="0" borderId="0" xfId="58" applyFont="1" applyBorder="1" applyAlignment="1">
      <alignment/>
    </xf>
    <xf numFmtId="9" fontId="8" fillId="2" borderId="0" xfId="58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FB4B"/>
      <rgbColor rgb="00FFFFFF"/>
      <rgbColor rgb="00FF0000"/>
      <rgbColor rgb="008AD844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71FF71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424242"/>
                </a:solidFill>
              </a:rPr>
              <a:t>Presupuesto de egresos 2013</a:t>
            </a:r>
          </a:p>
        </c:rich>
      </c:tx>
      <c:layout>
        <c:manualLayout>
          <c:xMode val="factor"/>
          <c:yMode val="factor"/>
          <c:x val="-0.03675"/>
          <c:y val="0.08625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315"/>
          <c:y val="0.4115"/>
          <c:w val="0.50725"/>
          <c:h val="0.289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Docencia. Nivel Superior
</a:t>
                    </a: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48%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Docencia. Nivel Bachillerato y T?cnico
</a:t>
                    </a: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14%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Investigaci?n
</a:t>
                    </a: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25%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Extensi?n Universitaria
</a:t>
                    </a: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Gesti?n Institucional
</a:t>
                    </a: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5%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egresos!$B$42:$B$46</c:f>
              <c:strCache/>
            </c:strRef>
          </c:cat>
          <c:val>
            <c:numRef>
              <c:f>egresos!$C$42:$C$46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9525</xdr:rowOff>
    </xdr:from>
    <xdr:to>
      <xdr:col>3</xdr:col>
      <xdr:colOff>390525</xdr:colOff>
      <xdr:row>55</xdr:row>
      <xdr:rowOff>76200</xdr:rowOff>
    </xdr:to>
    <xdr:graphicFrame>
      <xdr:nvGraphicFramePr>
        <xdr:cNvPr id="1" name="Chart 2"/>
        <xdr:cNvGraphicFramePr/>
      </xdr:nvGraphicFramePr>
      <xdr:xfrm>
        <a:off x="276225" y="6267450"/>
        <a:ext cx="576262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4.140625" style="3" customWidth="1"/>
    <col min="2" max="2" width="55.7109375" style="1" customWidth="1"/>
    <col min="3" max="3" width="15.7109375" style="59" customWidth="1"/>
    <col min="4" max="4" width="15.7109375" style="63" customWidth="1"/>
    <col min="5" max="5" width="11.421875" style="2" customWidth="1"/>
    <col min="6" max="16384" width="11.421875" style="1" customWidth="1"/>
  </cols>
  <sheetData>
    <row r="1" spans="1:5" s="43" customFormat="1" ht="15" customHeight="1">
      <c r="A1" s="71" t="s">
        <v>18</v>
      </c>
      <c r="B1" s="71"/>
      <c r="C1" s="71"/>
      <c r="D1" s="71"/>
      <c r="E1" s="42"/>
    </row>
    <row r="2" spans="1:5" s="43" customFormat="1" ht="13.5" customHeight="1">
      <c r="A2" s="71" t="s">
        <v>49</v>
      </c>
      <c r="B2" s="73"/>
      <c r="C2" s="73"/>
      <c r="D2" s="73"/>
      <c r="E2" s="42"/>
    </row>
    <row r="3" spans="1:5" s="43" customFormat="1" ht="13.5" customHeight="1">
      <c r="A3" s="71" t="s">
        <v>0</v>
      </c>
      <c r="B3" s="73"/>
      <c r="C3" s="73"/>
      <c r="D3" s="73"/>
      <c r="E3" s="42"/>
    </row>
    <row r="4" spans="1:5" s="43" customFormat="1" ht="12">
      <c r="A4" s="44"/>
      <c r="B4" s="45"/>
      <c r="C4" s="55"/>
      <c r="D4" s="60"/>
      <c r="E4" s="42"/>
    </row>
    <row r="5" spans="1:5" s="43" customFormat="1" ht="15" customHeight="1">
      <c r="A5" s="72" t="s">
        <v>20</v>
      </c>
      <c r="B5" s="72"/>
      <c r="C5" s="53" t="s">
        <v>26</v>
      </c>
      <c r="D5" s="54" t="s">
        <v>1</v>
      </c>
      <c r="E5" s="42"/>
    </row>
    <row r="6" spans="1:5" s="43" customFormat="1" ht="9" customHeight="1">
      <c r="A6" s="46"/>
      <c r="B6" s="42"/>
      <c r="C6" s="55"/>
      <c r="D6" s="60"/>
      <c r="E6" s="42"/>
    </row>
    <row r="7" spans="1:5" s="43" customFormat="1" ht="15" customHeight="1">
      <c r="A7" s="26" t="s">
        <v>2</v>
      </c>
      <c r="B7" s="47" t="s">
        <v>3</v>
      </c>
      <c r="C7" s="56">
        <f>SUM(C8:C10)</f>
        <v>206338000</v>
      </c>
      <c r="D7" s="76">
        <f>C7/$C$18</f>
        <v>0.006119245967040723</v>
      </c>
      <c r="E7" s="48"/>
    </row>
    <row r="8" spans="1:5" s="43" customFormat="1" ht="15" customHeight="1">
      <c r="A8" s="42"/>
      <c r="B8" s="42" t="s">
        <v>21</v>
      </c>
      <c r="C8" s="55">
        <v>23588000</v>
      </c>
      <c r="D8" s="62"/>
      <c r="E8" s="48"/>
    </row>
    <row r="9" spans="1:5" s="43" customFormat="1" ht="15" customHeight="1">
      <c r="A9" s="42"/>
      <c r="B9" s="42" t="s">
        <v>22</v>
      </c>
      <c r="C9" s="55">
        <v>57750000</v>
      </c>
      <c r="D9" s="62"/>
      <c r="E9" s="48"/>
    </row>
    <row r="10" spans="1:5" s="43" customFormat="1" ht="15" customHeight="1">
      <c r="A10" s="42"/>
      <c r="B10" s="42" t="s">
        <v>23</v>
      </c>
      <c r="C10" s="55">
        <v>125000000</v>
      </c>
      <c r="D10" s="62"/>
      <c r="E10" s="48"/>
    </row>
    <row r="11" spans="1:5" s="43" customFormat="1" ht="15" customHeight="1">
      <c r="A11" s="26" t="s">
        <v>4</v>
      </c>
      <c r="B11" s="49" t="s">
        <v>12</v>
      </c>
      <c r="C11" s="56">
        <v>3165500000</v>
      </c>
      <c r="D11" s="76">
        <f>C11/$C$18</f>
        <v>0.09387739102185448</v>
      </c>
      <c r="E11" s="42"/>
    </row>
    <row r="12" spans="1:5" s="43" customFormat="1" ht="15" customHeight="1">
      <c r="A12" s="26" t="s">
        <v>5</v>
      </c>
      <c r="B12" s="47" t="s">
        <v>17</v>
      </c>
      <c r="C12" s="56">
        <f>SUM(C13:C14)</f>
        <v>463146000</v>
      </c>
      <c r="D12" s="76">
        <f>C12/$C$18</f>
        <v>0.013735251348035955</v>
      </c>
      <c r="E12" s="42"/>
    </row>
    <row r="13" spans="1:5" s="43" customFormat="1" ht="15" customHeight="1">
      <c r="A13" s="50"/>
      <c r="B13" s="42" t="s">
        <v>24</v>
      </c>
      <c r="C13" s="55">
        <v>420381000</v>
      </c>
      <c r="D13" s="62"/>
      <c r="E13" s="64"/>
    </row>
    <row r="14" spans="1:5" s="51" customFormat="1" ht="15" customHeight="1">
      <c r="A14" s="50"/>
      <c r="B14" s="42" t="s">
        <v>25</v>
      </c>
      <c r="C14" s="55">
        <v>42765000</v>
      </c>
      <c r="D14" s="62"/>
      <c r="E14" s="42"/>
    </row>
    <row r="15" spans="1:5" s="43" customFormat="1" ht="15" customHeight="1">
      <c r="A15" s="52"/>
      <c r="B15" s="47" t="s">
        <v>7</v>
      </c>
      <c r="C15" s="56">
        <f>SUM(C7,C11,C12)</f>
        <v>3834984000</v>
      </c>
      <c r="D15" s="61"/>
      <c r="E15" s="42"/>
    </row>
    <row r="16" spans="1:5" s="43" customFormat="1" ht="15" customHeight="1">
      <c r="A16" s="26" t="s">
        <v>6</v>
      </c>
      <c r="B16" s="49" t="s">
        <v>16</v>
      </c>
      <c r="C16" s="56">
        <v>29884529991</v>
      </c>
      <c r="D16" s="76">
        <f>C16/$C$18</f>
        <v>0.8862681116630688</v>
      </c>
      <c r="E16" s="42"/>
    </row>
    <row r="17" spans="1:5" s="43" customFormat="1" ht="9" customHeight="1">
      <c r="A17" s="50"/>
      <c r="B17" s="42"/>
      <c r="C17" s="55"/>
      <c r="D17" s="62"/>
      <c r="E17" s="42"/>
    </row>
    <row r="18" spans="1:5" s="51" customFormat="1" ht="15" customHeight="1">
      <c r="A18" s="65" t="s">
        <v>9</v>
      </c>
      <c r="B18" s="65"/>
      <c r="C18" s="66">
        <f>SUM(C15,C16)</f>
        <v>33719513991</v>
      </c>
      <c r="D18" s="77">
        <f>C18/$C$18</f>
        <v>1</v>
      </c>
      <c r="E18" s="42"/>
    </row>
    <row r="19" spans="3:4" s="2" customFormat="1" ht="12">
      <c r="C19" s="57"/>
      <c r="D19" s="58"/>
    </row>
    <row r="20" spans="1:4" s="2" customFormat="1" ht="12">
      <c r="A20" s="4" t="s">
        <v>48</v>
      </c>
      <c r="C20" s="57"/>
      <c r="D20" s="58"/>
    </row>
    <row r="21" spans="3:4" s="2" customFormat="1" ht="12">
      <c r="C21" s="57"/>
      <c r="D21" s="58"/>
    </row>
    <row r="22" spans="3:4" s="2" customFormat="1" ht="12">
      <c r="C22" s="58"/>
      <c r="D22" s="58"/>
    </row>
    <row r="23" spans="3:4" s="2" customFormat="1" ht="12">
      <c r="C23" s="58"/>
      <c r="D23" s="58"/>
    </row>
    <row r="24" spans="3:4" s="2" customFormat="1" ht="12">
      <c r="C24" s="58"/>
      <c r="D24" s="58"/>
    </row>
    <row r="25" spans="3:4" s="2" customFormat="1" ht="12">
      <c r="C25" s="58"/>
      <c r="D25" s="58"/>
    </row>
    <row r="26" spans="3:4" s="2" customFormat="1" ht="12">
      <c r="C26" s="58"/>
      <c r="D26" s="58"/>
    </row>
    <row r="27" spans="3:4" s="2" customFormat="1" ht="12">
      <c r="C27" s="58"/>
      <c r="D27" s="58"/>
    </row>
    <row r="28" spans="3:4" s="2" customFormat="1" ht="12">
      <c r="C28" s="58"/>
      <c r="D28" s="58"/>
    </row>
    <row r="29" spans="3:4" s="2" customFormat="1" ht="12">
      <c r="C29" s="58"/>
      <c r="D29" s="58"/>
    </row>
    <row r="30" spans="3:4" s="2" customFormat="1" ht="12">
      <c r="C30" s="58"/>
      <c r="D30" s="58"/>
    </row>
    <row r="31" spans="3:4" s="2" customFormat="1" ht="12">
      <c r="C31" s="58"/>
      <c r="D31" s="58"/>
    </row>
    <row r="32" spans="3:4" s="2" customFormat="1" ht="12">
      <c r="C32" s="58"/>
      <c r="D32" s="58"/>
    </row>
    <row r="33" spans="3:4" s="2" customFormat="1" ht="12">
      <c r="C33" s="58"/>
      <c r="D33" s="58"/>
    </row>
    <row r="34" spans="3:4" s="2" customFormat="1" ht="12">
      <c r="C34" s="58"/>
      <c r="D34" s="58"/>
    </row>
    <row r="35" spans="3:4" s="2" customFormat="1" ht="12">
      <c r="C35" s="58"/>
      <c r="D35" s="58"/>
    </row>
    <row r="36" spans="3:4" s="2" customFormat="1" ht="12">
      <c r="C36" s="58"/>
      <c r="D36" s="58"/>
    </row>
    <row r="37" spans="3:4" s="2" customFormat="1" ht="12">
      <c r="C37" s="58"/>
      <c r="D37" s="58"/>
    </row>
    <row r="38" spans="3:4" s="2" customFormat="1" ht="12">
      <c r="C38" s="58"/>
      <c r="D38" s="58"/>
    </row>
    <row r="39" spans="3:4" s="2" customFormat="1" ht="12">
      <c r="C39" s="58"/>
      <c r="D39" s="58"/>
    </row>
    <row r="40" spans="3:4" s="2" customFormat="1" ht="12">
      <c r="C40" s="58"/>
      <c r="D40" s="58"/>
    </row>
    <row r="41" spans="3:4" s="2" customFormat="1" ht="12">
      <c r="C41" s="58"/>
      <c r="D41" s="58"/>
    </row>
    <row r="42" spans="3:4" s="2" customFormat="1" ht="12">
      <c r="C42" s="58"/>
      <c r="D42" s="58"/>
    </row>
    <row r="43" spans="3:4" s="2" customFormat="1" ht="12">
      <c r="C43" s="58"/>
      <c r="D43" s="58"/>
    </row>
    <row r="44" spans="3:4" s="2" customFormat="1" ht="12">
      <c r="C44" s="58"/>
      <c r="D44" s="58"/>
    </row>
    <row r="45" spans="3:4" s="2" customFormat="1" ht="12">
      <c r="C45" s="58"/>
      <c r="D45" s="58"/>
    </row>
    <row r="46" spans="3:4" s="2" customFormat="1" ht="12">
      <c r="C46" s="58"/>
      <c r="D46" s="58"/>
    </row>
    <row r="47" spans="3:4" s="2" customFormat="1" ht="12">
      <c r="C47" s="58"/>
      <c r="D47" s="58"/>
    </row>
    <row r="48" spans="3:4" s="2" customFormat="1" ht="12">
      <c r="C48" s="58"/>
      <c r="D48" s="58"/>
    </row>
    <row r="49" spans="3:4" s="2" customFormat="1" ht="12">
      <c r="C49" s="58"/>
      <c r="D49" s="58"/>
    </row>
    <row r="50" spans="3:4" s="2" customFormat="1" ht="12">
      <c r="C50" s="58"/>
      <c r="D50" s="58"/>
    </row>
    <row r="51" spans="3:4" s="2" customFormat="1" ht="12">
      <c r="C51" s="58"/>
      <c r="D51" s="58"/>
    </row>
    <row r="52" spans="3:4" s="2" customFormat="1" ht="12">
      <c r="C52" s="58"/>
      <c r="D52" s="58"/>
    </row>
    <row r="53" spans="3:4" s="2" customFormat="1" ht="12">
      <c r="C53" s="58"/>
      <c r="D53" s="58"/>
    </row>
    <row r="54" spans="3:4" s="2" customFormat="1" ht="12">
      <c r="C54" s="58"/>
      <c r="D54" s="58"/>
    </row>
    <row r="55" spans="3:4" s="2" customFormat="1" ht="12">
      <c r="C55" s="58"/>
      <c r="D55" s="58"/>
    </row>
    <row r="56" spans="3:4" s="2" customFormat="1" ht="12">
      <c r="C56" s="58"/>
      <c r="D56" s="58"/>
    </row>
    <row r="57" spans="3:4" s="2" customFormat="1" ht="12">
      <c r="C57" s="58"/>
      <c r="D57" s="58"/>
    </row>
    <row r="58" spans="3:4" s="2" customFormat="1" ht="12">
      <c r="C58" s="58"/>
      <c r="D58" s="58"/>
    </row>
    <row r="59" spans="3:4" s="2" customFormat="1" ht="12">
      <c r="C59" s="58"/>
      <c r="D59" s="58"/>
    </row>
    <row r="60" spans="3:4" s="2" customFormat="1" ht="12">
      <c r="C60" s="58"/>
      <c r="D60" s="58"/>
    </row>
    <row r="61" spans="3:4" s="2" customFormat="1" ht="12">
      <c r="C61" s="58"/>
      <c r="D61" s="58"/>
    </row>
    <row r="62" spans="3:4" s="2" customFormat="1" ht="12">
      <c r="C62" s="58"/>
      <c r="D62" s="58"/>
    </row>
    <row r="63" spans="3:4" s="2" customFormat="1" ht="12">
      <c r="C63" s="58"/>
      <c r="D63" s="58"/>
    </row>
    <row r="64" spans="3:4" s="2" customFormat="1" ht="12">
      <c r="C64" s="58"/>
      <c r="D64" s="58"/>
    </row>
    <row r="65" spans="3:4" s="2" customFormat="1" ht="12">
      <c r="C65" s="58"/>
      <c r="D65" s="58"/>
    </row>
    <row r="66" spans="3:4" s="2" customFormat="1" ht="12">
      <c r="C66" s="58"/>
      <c r="D66" s="58"/>
    </row>
    <row r="67" spans="3:4" s="2" customFormat="1" ht="12">
      <c r="C67" s="58"/>
      <c r="D67" s="58"/>
    </row>
    <row r="68" spans="3:4" s="2" customFormat="1" ht="12">
      <c r="C68" s="58"/>
      <c r="D68" s="58"/>
    </row>
    <row r="69" spans="3:4" s="2" customFormat="1" ht="12">
      <c r="C69" s="58"/>
      <c r="D69" s="58"/>
    </row>
    <row r="70" spans="3:4" s="2" customFormat="1" ht="12">
      <c r="C70" s="58"/>
      <c r="D70" s="58"/>
    </row>
    <row r="71" spans="3:4" s="2" customFormat="1" ht="12">
      <c r="C71" s="58"/>
      <c r="D71" s="58"/>
    </row>
    <row r="72" spans="3:4" s="2" customFormat="1" ht="12">
      <c r="C72" s="58"/>
      <c r="D72" s="58"/>
    </row>
    <row r="73" spans="3:4" s="2" customFormat="1" ht="12">
      <c r="C73" s="58"/>
      <c r="D73" s="58"/>
    </row>
    <row r="74" spans="3:4" s="2" customFormat="1" ht="12">
      <c r="C74" s="58"/>
      <c r="D74" s="58"/>
    </row>
    <row r="75" spans="3:4" s="2" customFormat="1" ht="12">
      <c r="C75" s="58"/>
      <c r="D75" s="58"/>
    </row>
    <row r="76" spans="3:4" s="2" customFormat="1" ht="12">
      <c r="C76" s="58"/>
      <c r="D76" s="58"/>
    </row>
    <row r="77" spans="3:4" s="2" customFormat="1" ht="12">
      <c r="C77" s="58"/>
      <c r="D77" s="58"/>
    </row>
    <row r="78" spans="3:4" s="2" customFormat="1" ht="12">
      <c r="C78" s="58"/>
      <c r="D78" s="58"/>
    </row>
    <row r="79" spans="3:4" s="2" customFormat="1" ht="12">
      <c r="C79" s="58"/>
      <c r="D79" s="58"/>
    </row>
    <row r="80" spans="3:4" s="2" customFormat="1" ht="12">
      <c r="C80" s="58"/>
      <c r="D80" s="58"/>
    </row>
    <row r="81" spans="3:4" s="2" customFormat="1" ht="12">
      <c r="C81" s="58"/>
      <c r="D81" s="58"/>
    </row>
    <row r="82" spans="3:4" s="2" customFormat="1" ht="12">
      <c r="C82" s="58"/>
      <c r="D82" s="58"/>
    </row>
    <row r="83" spans="3:4" s="2" customFormat="1" ht="12">
      <c r="C83" s="58"/>
      <c r="D83" s="58"/>
    </row>
    <row r="84" spans="3:4" s="2" customFormat="1" ht="12">
      <c r="C84" s="58"/>
      <c r="D84" s="58"/>
    </row>
    <row r="85" spans="3:4" s="2" customFormat="1" ht="12">
      <c r="C85" s="58"/>
      <c r="D85" s="58"/>
    </row>
    <row r="86" spans="3:4" s="2" customFormat="1" ht="12">
      <c r="C86" s="58"/>
      <c r="D86" s="58"/>
    </row>
    <row r="87" spans="3:4" s="2" customFormat="1" ht="12">
      <c r="C87" s="58"/>
      <c r="D87" s="58"/>
    </row>
    <row r="88" spans="3:4" s="2" customFormat="1" ht="12">
      <c r="C88" s="58"/>
      <c r="D88" s="58"/>
    </row>
    <row r="89" spans="3:4" s="2" customFormat="1" ht="12">
      <c r="C89" s="58"/>
      <c r="D89" s="58"/>
    </row>
    <row r="90" spans="3:4" s="2" customFormat="1" ht="12">
      <c r="C90" s="58"/>
      <c r="D90" s="58"/>
    </row>
    <row r="91" spans="3:4" s="2" customFormat="1" ht="12">
      <c r="C91" s="58"/>
      <c r="D91" s="58"/>
    </row>
    <row r="92" spans="3:4" s="2" customFormat="1" ht="12">
      <c r="C92" s="58"/>
      <c r="D92" s="58"/>
    </row>
    <row r="93" spans="3:4" s="2" customFormat="1" ht="12">
      <c r="C93" s="58"/>
      <c r="D93" s="58"/>
    </row>
    <row r="94" spans="3:4" s="2" customFormat="1" ht="12">
      <c r="C94" s="58"/>
      <c r="D94" s="58"/>
    </row>
    <row r="95" spans="3:4" s="2" customFormat="1" ht="12">
      <c r="C95" s="58"/>
      <c r="D95" s="58"/>
    </row>
    <row r="96" spans="3:4" s="2" customFormat="1" ht="12">
      <c r="C96" s="58"/>
      <c r="D96" s="58"/>
    </row>
    <row r="97" spans="3:4" s="2" customFormat="1" ht="12">
      <c r="C97" s="58"/>
      <c r="D97" s="58"/>
    </row>
    <row r="98" spans="3:4" s="2" customFormat="1" ht="12">
      <c r="C98" s="58"/>
      <c r="D98" s="58"/>
    </row>
    <row r="99" spans="3:4" s="2" customFormat="1" ht="12">
      <c r="C99" s="58"/>
      <c r="D99" s="58"/>
    </row>
    <row r="100" spans="3:4" s="2" customFormat="1" ht="12">
      <c r="C100" s="58"/>
      <c r="D100" s="58"/>
    </row>
    <row r="101" spans="3:4" s="2" customFormat="1" ht="12">
      <c r="C101" s="58"/>
      <c r="D101" s="58"/>
    </row>
    <row r="102" spans="3:4" s="2" customFormat="1" ht="12">
      <c r="C102" s="58"/>
      <c r="D102" s="58"/>
    </row>
    <row r="103" spans="3:4" s="2" customFormat="1" ht="12">
      <c r="C103" s="58"/>
      <c r="D103" s="58"/>
    </row>
    <row r="104" spans="3:4" s="2" customFormat="1" ht="12">
      <c r="C104" s="58"/>
      <c r="D104" s="58"/>
    </row>
    <row r="105" spans="3:4" s="2" customFormat="1" ht="12">
      <c r="C105" s="58"/>
      <c r="D105" s="58"/>
    </row>
    <row r="106" spans="3:4" s="2" customFormat="1" ht="12">
      <c r="C106" s="58"/>
      <c r="D106" s="58"/>
    </row>
    <row r="107" spans="3:4" s="2" customFormat="1" ht="12">
      <c r="C107" s="58"/>
      <c r="D107" s="58"/>
    </row>
    <row r="108" spans="3:4" s="2" customFormat="1" ht="12">
      <c r="C108" s="58"/>
      <c r="D108" s="58"/>
    </row>
    <row r="109" spans="3:4" s="2" customFormat="1" ht="12">
      <c r="C109" s="58"/>
      <c r="D109" s="58"/>
    </row>
    <row r="110" spans="3:4" s="2" customFormat="1" ht="12">
      <c r="C110" s="58"/>
      <c r="D110" s="58"/>
    </row>
    <row r="111" spans="3:4" s="2" customFormat="1" ht="12">
      <c r="C111" s="58"/>
      <c r="D111" s="58"/>
    </row>
    <row r="112" spans="3:4" s="2" customFormat="1" ht="12">
      <c r="C112" s="58"/>
      <c r="D112" s="58"/>
    </row>
    <row r="113" spans="3:4" s="2" customFormat="1" ht="12">
      <c r="C113" s="58"/>
      <c r="D113" s="58"/>
    </row>
    <row r="114" spans="3:4" s="2" customFormat="1" ht="12">
      <c r="C114" s="58"/>
      <c r="D114" s="58"/>
    </row>
    <row r="115" spans="3:4" s="2" customFormat="1" ht="12">
      <c r="C115" s="58"/>
      <c r="D115" s="58"/>
    </row>
    <row r="116" spans="3:4" s="2" customFormat="1" ht="12">
      <c r="C116" s="58"/>
      <c r="D116" s="58"/>
    </row>
    <row r="117" spans="3:4" s="2" customFormat="1" ht="12">
      <c r="C117" s="58"/>
      <c r="D117" s="58"/>
    </row>
    <row r="118" spans="3:4" s="2" customFormat="1" ht="12">
      <c r="C118" s="58"/>
      <c r="D118" s="58"/>
    </row>
    <row r="119" spans="3:4" s="2" customFormat="1" ht="12">
      <c r="C119" s="58"/>
      <c r="D119" s="58"/>
    </row>
    <row r="120" spans="3:4" s="2" customFormat="1" ht="12">
      <c r="C120" s="58"/>
      <c r="D120" s="58"/>
    </row>
    <row r="121" spans="3:4" s="2" customFormat="1" ht="12">
      <c r="C121" s="58"/>
      <c r="D121" s="58"/>
    </row>
    <row r="122" spans="3:4" s="2" customFormat="1" ht="12">
      <c r="C122" s="58"/>
      <c r="D122" s="58"/>
    </row>
    <row r="123" spans="3:4" s="2" customFormat="1" ht="12">
      <c r="C123" s="58"/>
      <c r="D123" s="58"/>
    </row>
    <row r="124" spans="3:4" s="2" customFormat="1" ht="12">
      <c r="C124" s="58"/>
      <c r="D124" s="58"/>
    </row>
    <row r="125" spans="3:4" s="2" customFormat="1" ht="12">
      <c r="C125" s="58"/>
      <c r="D125" s="58"/>
    </row>
    <row r="126" spans="3:4" s="2" customFormat="1" ht="12">
      <c r="C126" s="58"/>
      <c r="D126" s="58"/>
    </row>
    <row r="127" spans="3:4" s="2" customFormat="1" ht="12">
      <c r="C127" s="58"/>
      <c r="D127" s="58"/>
    </row>
    <row r="128" spans="3:4" s="2" customFormat="1" ht="12">
      <c r="C128" s="58"/>
      <c r="D128" s="58"/>
    </row>
    <row r="129" spans="3:4" s="2" customFormat="1" ht="12">
      <c r="C129" s="58"/>
      <c r="D129" s="58"/>
    </row>
    <row r="130" spans="3:4" s="2" customFormat="1" ht="12">
      <c r="C130" s="58"/>
      <c r="D130" s="58"/>
    </row>
    <row r="131" spans="3:4" s="2" customFormat="1" ht="12">
      <c r="C131" s="58"/>
      <c r="D131" s="58"/>
    </row>
    <row r="132" spans="3:4" s="2" customFormat="1" ht="12">
      <c r="C132" s="58"/>
      <c r="D132" s="58"/>
    </row>
    <row r="133" spans="3:4" s="2" customFormat="1" ht="12">
      <c r="C133" s="58"/>
      <c r="D133" s="58"/>
    </row>
    <row r="134" spans="3:4" s="2" customFormat="1" ht="12">
      <c r="C134" s="58"/>
      <c r="D134" s="58"/>
    </row>
    <row r="135" spans="3:4" s="2" customFormat="1" ht="12">
      <c r="C135" s="58"/>
      <c r="D135" s="58"/>
    </row>
    <row r="136" spans="3:4" s="2" customFormat="1" ht="12">
      <c r="C136" s="58"/>
      <c r="D136" s="58"/>
    </row>
    <row r="137" spans="3:4" s="2" customFormat="1" ht="12">
      <c r="C137" s="58"/>
      <c r="D137" s="58"/>
    </row>
    <row r="138" spans="3:4" s="2" customFormat="1" ht="12">
      <c r="C138" s="58"/>
      <c r="D138" s="58"/>
    </row>
    <row r="139" spans="3:4" s="2" customFormat="1" ht="12">
      <c r="C139" s="58"/>
      <c r="D139" s="58"/>
    </row>
    <row r="140" spans="3:4" s="2" customFormat="1" ht="12">
      <c r="C140" s="58"/>
      <c r="D140" s="58"/>
    </row>
    <row r="141" spans="3:4" s="2" customFormat="1" ht="12">
      <c r="C141" s="58"/>
      <c r="D141" s="58"/>
    </row>
    <row r="142" spans="3:4" s="2" customFormat="1" ht="12">
      <c r="C142" s="58"/>
      <c r="D142" s="58"/>
    </row>
    <row r="143" spans="3:4" s="2" customFormat="1" ht="12">
      <c r="C143" s="58"/>
      <c r="D143" s="58"/>
    </row>
    <row r="144" spans="3:4" s="2" customFormat="1" ht="12">
      <c r="C144" s="58"/>
      <c r="D144" s="58"/>
    </row>
    <row r="145" spans="3:4" s="2" customFormat="1" ht="12">
      <c r="C145" s="58"/>
      <c r="D145" s="58"/>
    </row>
    <row r="146" spans="3:4" s="2" customFormat="1" ht="12">
      <c r="C146" s="58"/>
      <c r="D146" s="58"/>
    </row>
    <row r="147" spans="3:4" s="2" customFormat="1" ht="12">
      <c r="C147" s="58"/>
      <c r="D147" s="58"/>
    </row>
  </sheetData>
  <sheetProtection/>
  <mergeCells count="4">
    <mergeCell ref="A1:D1"/>
    <mergeCell ref="A5:B5"/>
    <mergeCell ref="A2:D2"/>
    <mergeCell ref="A3:D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75"/>
  <rowBreaks count="1" manualBreakCount="1">
    <brk id="43" max="65535" man="1"/>
  </rowBreaks>
  <ignoredErrors>
    <ignoredError sqref="A7:A10 A11 A13:A14 A12 A15 A16" numberStoredAsText="1"/>
    <ignoredError sqref="C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7"/>
  <sheetViews>
    <sheetView workbookViewId="0" topLeftCell="A1">
      <selection activeCell="A1" sqref="A1:D1"/>
    </sheetView>
  </sheetViews>
  <sheetFormatPr defaultColWidth="11.421875" defaultRowHeight="12.75"/>
  <cols>
    <col min="1" max="1" width="4.140625" style="9" customWidth="1"/>
    <col min="2" max="2" width="64.8515625" style="5" customWidth="1"/>
    <col min="3" max="3" width="15.7109375" style="10" customWidth="1"/>
    <col min="4" max="4" width="15.7109375" style="11" customWidth="1"/>
    <col min="5" max="5" width="11.421875" style="5" customWidth="1"/>
    <col min="6" max="6" width="12.7109375" style="5" bestFit="1" customWidth="1"/>
    <col min="7" max="8" width="11.421875" style="5" customWidth="1"/>
    <col min="9" max="9" width="14.8515625" style="5" bestFit="1" customWidth="1"/>
    <col min="10" max="10" width="11.57421875" style="5" bestFit="1" customWidth="1"/>
    <col min="11" max="16384" width="11.421875" style="5" customWidth="1"/>
  </cols>
  <sheetData>
    <row r="1" spans="1:4" ht="15" customHeight="1">
      <c r="A1" s="74" t="s">
        <v>18</v>
      </c>
      <c r="B1" s="74"/>
      <c r="C1" s="74"/>
      <c r="D1" s="74"/>
    </row>
    <row r="2" spans="1:4" ht="15" customHeight="1">
      <c r="A2" s="20" t="s">
        <v>47</v>
      </c>
      <c r="B2" s="20"/>
      <c r="C2" s="21"/>
      <c r="D2" s="22"/>
    </row>
    <row r="3" spans="1:4" ht="15" customHeight="1">
      <c r="A3" s="20" t="s">
        <v>0</v>
      </c>
      <c r="B3" s="23"/>
      <c r="C3" s="24"/>
      <c r="D3" s="22"/>
    </row>
    <row r="4" spans="1:4" ht="12">
      <c r="A4" s="20"/>
      <c r="B4" s="23"/>
      <c r="C4" s="24"/>
      <c r="D4" s="22"/>
    </row>
    <row r="5" spans="1:4" ht="15" customHeight="1">
      <c r="A5" s="75" t="s">
        <v>19</v>
      </c>
      <c r="B5" s="75"/>
      <c r="C5" s="38" t="s">
        <v>26</v>
      </c>
      <c r="D5" s="39" t="s">
        <v>1</v>
      </c>
    </row>
    <row r="6" spans="1:4" ht="9" customHeight="1">
      <c r="A6" s="27"/>
      <c r="B6" s="28"/>
      <c r="C6" s="29"/>
      <c r="D6" s="30"/>
    </row>
    <row r="7" spans="1:4" s="7" customFormat="1" ht="15" customHeight="1">
      <c r="A7" s="31" t="s">
        <v>2</v>
      </c>
      <c r="B7" s="32" t="s">
        <v>14</v>
      </c>
      <c r="C7" s="33">
        <f>SUM(C8:C12)</f>
        <v>16263660829</v>
      </c>
      <c r="D7" s="68">
        <f>C7/$C$33</f>
        <v>0.4823219229476705</v>
      </c>
    </row>
    <row r="8" spans="1:4" s="7" customFormat="1" ht="15" customHeight="1">
      <c r="A8" s="31"/>
      <c r="B8" s="35" t="s">
        <v>27</v>
      </c>
      <c r="C8" s="36">
        <v>11749958376</v>
      </c>
      <c r="D8" s="67"/>
    </row>
    <row r="9" spans="1:4" s="6" customFormat="1" ht="15" customHeight="1">
      <c r="A9" s="31"/>
      <c r="B9" s="35" t="s">
        <v>28</v>
      </c>
      <c r="C9" s="36">
        <v>1383373576</v>
      </c>
      <c r="D9" s="37"/>
    </row>
    <row r="10" spans="1:6" s="6" customFormat="1" ht="15" customHeight="1">
      <c r="A10" s="31"/>
      <c r="B10" s="35" t="s">
        <v>41</v>
      </c>
      <c r="C10" s="36">
        <v>995662216</v>
      </c>
      <c r="D10" s="37"/>
      <c r="F10" s="12"/>
    </row>
    <row r="11" spans="1:4" s="6" customFormat="1" ht="15" customHeight="1">
      <c r="A11" s="31"/>
      <c r="B11" s="35" t="s">
        <v>45</v>
      </c>
      <c r="C11" s="36">
        <v>1650171525</v>
      </c>
      <c r="D11" s="37"/>
    </row>
    <row r="12" spans="1:4" s="6" customFormat="1" ht="15" customHeight="1">
      <c r="A12" s="31"/>
      <c r="B12" s="35" t="s">
        <v>46</v>
      </c>
      <c r="C12" s="36">
        <v>484495136</v>
      </c>
      <c r="D12" s="37"/>
    </row>
    <row r="13" spans="1:6" s="6" customFormat="1" ht="15" customHeight="1">
      <c r="A13" s="31" t="s">
        <v>4</v>
      </c>
      <c r="B13" s="32" t="s">
        <v>13</v>
      </c>
      <c r="C13" s="33">
        <f>SUM(C14:C16)</f>
        <v>4709881222</v>
      </c>
      <c r="D13" s="68">
        <f>C13/$C$33</f>
        <v>0.13967820601616926</v>
      </c>
      <c r="F13" s="12"/>
    </row>
    <row r="14" spans="1:6" s="6" customFormat="1" ht="15" customHeight="1">
      <c r="A14" s="31"/>
      <c r="B14" s="35" t="s">
        <v>42</v>
      </c>
      <c r="C14" s="36">
        <v>3977825254</v>
      </c>
      <c r="D14" s="37"/>
      <c r="F14" s="12"/>
    </row>
    <row r="15" spans="1:4" s="6" customFormat="1" ht="15" customHeight="1">
      <c r="A15" s="31"/>
      <c r="B15" s="35" t="s">
        <v>43</v>
      </c>
      <c r="C15" s="36">
        <v>630564005</v>
      </c>
      <c r="D15" s="37"/>
    </row>
    <row r="16" spans="1:4" s="6" customFormat="1" ht="15" customHeight="1">
      <c r="A16" s="31"/>
      <c r="B16" s="35" t="s">
        <v>44</v>
      </c>
      <c r="C16" s="36">
        <v>101491963</v>
      </c>
      <c r="D16" s="37"/>
    </row>
    <row r="17" spans="1:5" s="7" customFormat="1" ht="15" customHeight="1">
      <c r="A17" s="31" t="s">
        <v>5</v>
      </c>
      <c r="B17" s="32" t="s">
        <v>10</v>
      </c>
      <c r="C17" s="33">
        <f>SUM(C18:C21)</f>
        <v>8478008145</v>
      </c>
      <c r="D17" s="68">
        <f>C17/$C$33</f>
        <v>0.25142735293464924</v>
      </c>
      <c r="E17" s="6"/>
    </row>
    <row r="18" spans="1:4" s="6" customFormat="1" ht="15" customHeight="1">
      <c r="A18" s="31"/>
      <c r="B18" s="35" t="s">
        <v>29</v>
      </c>
      <c r="C18" s="36">
        <v>5573498420</v>
      </c>
      <c r="D18" s="37"/>
    </row>
    <row r="19" spans="1:4" s="6" customFormat="1" ht="15" customHeight="1">
      <c r="A19" s="31"/>
      <c r="B19" s="35" t="s">
        <v>30</v>
      </c>
      <c r="C19" s="36">
        <v>2028388806</v>
      </c>
      <c r="D19" s="37"/>
    </row>
    <row r="20" spans="1:4" s="6" customFormat="1" ht="15" customHeight="1">
      <c r="A20" s="31"/>
      <c r="B20" s="35" t="s">
        <v>39</v>
      </c>
      <c r="C20" s="36">
        <v>759309613</v>
      </c>
      <c r="D20" s="37"/>
    </row>
    <row r="21" spans="1:4" s="6" customFormat="1" ht="15" customHeight="1">
      <c r="A21" s="31"/>
      <c r="B21" s="35" t="s">
        <v>40</v>
      </c>
      <c r="C21" s="36">
        <v>116811306</v>
      </c>
      <c r="D21" s="37"/>
    </row>
    <row r="22" spans="1:5" s="7" customFormat="1" ht="15" customHeight="1">
      <c r="A22" s="31" t="s">
        <v>6</v>
      </c>
      <c r="B22" s="32" t="s">
        <v>11</v>
      </c>
      <c r="C22" s="33">
        <f>SUM(C23:C25)</f>
        <v>2572529017</v>
      </c>
      <c r="D22" s="68">
        <f>C22/$C$33</f>
        <v>0.07629199571757256</v>
      </c>
      <c r="E22" s="6"/>
    </row>
    <row r="23" spans="1:4" s="6" customFormat="1" ht="15" customHeight="1">
      <c r="A23" s="31"/>
      <c r="B23" s="28" t="s">
        <v>35</v>
      </c>
      <c r="C23" s="36">
        <v>1750141804</v>
      </c>
      <c r="D23" s="37"/>
    </row>
    <row r="24" spans="1:4" s="6" customFormat="1" ht="15" customHeight="1">
      <c r="A24" s="31"/>
      <c r="B24" s="28" t="s">
        <v>36</v>
      </c>
      <c r="C24" s="36">
        <v>731377954</v>
      </c>
      <c r="D24" s="37"/>
    </row>
    <row r="25" spans="1:4" s="6" customFormat="1" ht="15" customHeight="1">
      <c r="A25" s="31"/>
      <c r="B25" s="28" t="s">
        <v>37</v>
      </c>
      <c r="C25" s="36">
        <v>91009259</v>
      </c>
      <c r="D25" s="37"/>
    </row>
    <row r="26" spans="1:4" s="6" customFormat="1" ht="15" customHeight="1">
      <c r="A26" s="31" t="s">
        <v>8</v>
      </c>
      <c r="B26" s="32" t="s">
        <v>15</v>
      </c>
      <c r="C26" s="33">
        <f>SUM(C27:C31)</f>
        <v>1695434778</v>
      </c>
      <c r="D26" s="68">
        <f>C26/$C$33</f>
        <v>0.05028052238393841</v>
      </c>
    </row>
    <row r="27" spans="1:4" s="6" customFormat="1" ht="15" customHeight="1">
      <c r="A27" s="28"/>
      <c r="B27" s="28" t="s">
        <v>31</v>
      </c>
      <c r="C27" s="36">
        <v>324668958</v>
      </c>
      <c r="D27" s="37"/>
    </row>
    <row r="28" spans="1:4" s="6" customFormat="1" ht="15" customHeight="1">
      <c r="A28" s="28"/>
      <c r="B28" s="28" t="s">
        <v>38</v>
      </c>
      <c r="C28" s="36">
        <v>212186103</v>
      </c>
      <c r="D28" s="37"/>
    </row>
    <row r="29" spans="1:4" s="6" customFormat="1" ht="15" customHeight="1">
      <c r="A29" s="28"/>
      <c r="B29" s="28" t="s">
        <v>32</v>
      </c>
      <c r="C29" s="36">
        <v>585737561</v>
      </c>
      <c r="D29" s="37"/>
    </row>
    <row r="30" spans="1:4" s="6" customFormat="1" ht="15" customHeight="1">
      <c r="A30" s="28"/>
      <c r="B30" s="28" t="s">
        <v>33</v>
      </c>
      <c r="C30" s="36">
        <v>44403317</v>
      </c>
      <c r="D30" s="37"/>
    </row>
    <row r="31" spans="1:4" s="6" customFormat="1" ht="15" customHeight="1">
      <c r="A31" s="28"/>
      <c r="B31" s="28" t="s">
        <v>34</v>
      </c>
      <c r="C31" s="36">
        <v>528438839</v>
      </c>
      <c r="D31" s="37"/>
    </row>
    <row r="32" spans="1:4" s="6" customFormat="1" ht="9" customHeight="1">
      <c r="A32" s="28"/>
      <c r="B32" s="28"/>
      <c r="C32" s="27"/>
      <c r="D32" s="34"/>
    </row>
    <row r="33" spans="1:5" s="7" customFormat="1" ht="15" customHeight="1">
      <c r="A33" s="40" t="s">
        <v>9</v>
      </c>
      <c r="B33" s="40"/>
      <c r="C33" s="41">
        <f>SUM(C26,C22,C17,C13,C7)</f>
        <v>33719513991</v>
      </c>
      <c r="D33" s="69">
        <f>C33/$C$33</f>
        <v>1</v>
      </c>
      <c r="E33" s="6"/>
    </row>
    <row r="34" spans="1:4" s="6" customFormat="1" ht="12.75" customHeight="1">
      <c r="A34" s="25"/>
      <c r="B34" s="25"/>
      <c r="C34" s="25"/>
      <c r="D34" s="25"/>
    </row>
    <row r="35" s="6" customFormat="1" ht="12.75" customHeight="1"/>
    <row r="36" s="6" customFormat="1" ht="12.75" customHeight="1"/>
    <row r="37" s="6" customFormat="1" ht="12.75" customHeight="1"/>
    <row r="38" s="6" customFormat="1" ht="13.5" customHeight="1"/>
    <row r="39" s="6" customFormat="1" ht="13.5" customHeight="1"/>
    <row r="40" s="6" customFormat="1" ht="13.5" customHeight="1"/>
    <row r="41" spans="2:4" s="6" customFormat="1" ht="13.5" customHeight="1">
      <c r="B41" s="14"/>
      <c r="C41" s="14"/>
      <c r="D41" s="14"/>
    </row>
    <row r="42" spans="2:4" s="6" customFormat="1" ht="13.5" customHeight="1">
      <c r="B42" s="15" t="s">
        <v>14</v>
      </c>
      <c r="C42" s="16">
        <f>C7</f>
        <v>16263660829</v>
      </c>
      <c r="D42" s="70">
        <f>+C42/$C$48*100</f>
        <v>48.23219229476705</v>
      </c>
    </row>
    <row r="43" spans="2:4" s="6" customFormat="1" ht="12">
      <c r="B43" s="15" t="s">
        <v>13</v>
      </c>
      <c r="C43" s="16">
        <f>C13</f>
        <v>4709881222</v>
      </c>
      <c r="D43" s="70">
        <f>+C43/$C$48*100</f>
        <v>13.967820601616927</v>
      </c>
    </row>
    <row r="44" spans="2:4" s="6" customFormat="1" ht="12">
      <c r="B44" s="15" t="s">
        <v>10</v>
      </c>
      <c r="C44" s="16">
        <f>C17</f>
        <v>8478008145</v>
      </c>
      <c r="D44" s="70">
        <f>+C44/$C$48*100</f>
        <v>25.142735293464924</v>
      </c>
    </row>
    <row r="45" spans="2:4" s="6" customFormat="1" ht="12">
      <c r="B45" s="15" t="s">
        <v>11</v>
      </c>
      <c r="C45" s="16">
        <f>C22</f>
        <v>2572529017</v>
      </c>
      <c r="D45" s="70">
        <f>+C45/$C$48*100</f>
        <v>7.629199571757256</v>
      </c>
    </row>
    <row r="46" spans="2:4" s="6" customFormat="1" ht="12">
      <c r="B46" s="14" t="s">
        <v>15</v>
      </c>
      <c r="C46" s="16">
        <f>C26</f>
        <v>1695434778</v>
      </c>
      <c r="D46" s="70">
        <f>+C46/$C$48*100</f>
        <v>5.028052238393841</v>
      </c>
    </row>
    <row r="47" spans="2:4" s="6" customFormat="1" ht="12">
      <c r="B47" s="14"/>
      <c r="C47" s="14"/>
      <c r="D47" s="17"/>
    </row>
    <row r="48" spans="2:4" s="6" customFormat="1" ht="12">
      <c r="B48" s="7"/>
      <c r="C48" s="18">
        <f>SUM(C42:C46)</f>
        <v>33719513991</v>
      </c>
      <c r="D48" s="19">
        <f>SUM(D42:D46)</f>
        <v>100</v>
      </c>
    </row>
    <row r="49" s="6" customFormat="1" ht="12">
      <c r="D49" s="13"/>
    </row>
    <row r="50" s="6" customFormat="1" ht="12">
      <c r="D50" s="13"/>
    </row>
    <row r="51" s="6" customFormat="1" ht="12">
      <c r="D51" s="13"/>
    </row>
    <row r="52" s="6" customFormat="1" ht="12">
      <c r="D52" s="13"/>
    </row>
    <row r="53" s="6" customFormat="1" ht="12">
      <c r="D53" s="13"/>
    </row>
    <row r="54" s="6" customFormat="1" ht="12">
      <c r="D54" s="13"/>
    </row>
    <row r="55" s="6" customFormat="1" ht="12"/>
    <row r="56" s="6" customFormat="1" ht="12"/>
    <row r="57" s="6" customFormat="1" ht="12">
      <c r="A57" s="8" t="s">
        <v>48</v>
      </c>
    </row>
    <row r="58" s="6" customFormat="1" ht="12"/>
    <row r="59" s="6" customFormat="1" ht="9.75" customHeight="1"/>
    <row r="60" s="6" customFormat="1" ht="12"/>
    <row r="61" s="6" customFormat="1" ht="12"/>
    <row r="62" s="6" customFormat="1" ht="12">
      <c r="A62" s="4"/>
    </row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="6" customFormat="1" ht="12"/>
    <row r="158" s="6" customFormat="1" ht="12"/>
    <row r="159" s="6" customFormat="1" ht="12"/>
    <row r="160" s="6" customFormat="1" ht="12"/>
    <row r="161" s="6" customFormat="1" ht="12"/>
    <row r="162" s="6" customFormat="1" ht="12"/>
    <row r="163" s="6" customFormat="1" ht="12"/>
    <row r="164" s="6" customFormat="1" ht="12"/>
    <row r="165" s="6" customFormat="1" ht="12">
      <c r="E165" s="5"/>
    </row>
    <row r="166" s="6" customFormat="1" ht="12">
      <c r="E166" s="5"/>
    </row>
    <row r="167" spans="1:5" s="6" customFormat="1" ht="12">
      <c r="A167" s="9"/>
      <c r="B167" s="5"/>
      <c r="C167" s="10"/>
      <c r="D167" s="11"/>
      <c r="E167" s="5"/>
    </row>
  </sheetData>
  <sheetProtection/>
  <mergeCells count="2">
    <mergeCell ref="A1:D1"/>
    <mergeCell ref="A5:B5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scale="68"/>
  <ignoredErrors>
    <ignoredError sqref="A7 A13:A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Jaime Escamilla</cp:lastModifiedBy>
  <cp:lastPrinted>2012-05-04T02:12:06Z</cp:lastPrinted>
  <dcterms:created xsi:type="dcterms:W3CDTF">1997-09-02T18:59:38Z</dcterms:created>
  <dcterms:modified xsi:type="dcterms:W3CDTF">2013-08-02T18:59:30Z</dcterms:modified>
  <cp:category/>
  <cp:version/>
  <cp:contentType/>
  <cp:contentStatus/>
</cp:coreProperties>
</file>