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3040" windowHeight="13040" tabRatio="902" activeTab="0"/>
  </bookViews>
  <sheets>
    <sheet name="pa(1)" sheetId="1" r:id="rId1"/>
    <sheet name="pob_escolar(2)" sheetId="2" r:id="rId2"/>
    <sheet name="egr y tit(3,4)" sheetId="3" r:id="rId3"/>
    <sheet name="planes(5)" sheetId="4" r:id="rId4"/>
    <sheet name="ec(6)" sheetId="5" r:id="rId5"/>
    <sheet name="ss(7)" sheetId="6" r:id="rId6"/>
    <sheet name="sni(8)" sheetId="7" r:id="rId7"/>
    <sheet name="proy(9)" sheetId="8" r:id="rId8"/>
    <sheet name="act_dc(10)" sheetId="9" r:id="rId9"/>
    <sheet name="dgapa(11)" sheetId="10" r:id="rId10"/>
    <sheet name="becas(12)" sheetId="11" r:id="rId11"/>
    <sheet name="coop_mov_int(13)" sheetId="12" r:id="rId12"/>
    <sheet name="coop_mov_nal(14)" sheetId="13" r:id="rId13"/>
    <sheet name="bib(15)" sheetId="14" r:id="rId14"/>
    <sheet name="prod_editorial(16)" sheetId="15" r:id="rId15"/>
    <sheet name="área_c(17)" sheetId="16" r:id="rId16"/>
    <sheet name="cap_inst(18)" sheetId="17" r:id="rId17"/>
    <sheet name="p_adm(19)" sheetId="18" r:id="rId18"/>
    <sheet name="pres(20)" sheetId="19" r:id="rId19"/>
    <sheet name="entidades(21)" sheetId="20" r:id="rId20"/>
    <sheet name="ems(22)" sheetId="21" r:id="rId21"/>
    <sheet name="invest(23)" sheetId="22" r:id="rId22"/>
    <sheet name="Hoja1" sheetId="23" state="hidden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9">'dgapa(11)'!$A$1:$D$43</definedName>
    <definedName name="ok">'[2]9119B'!$A$1:$L$312</definedName>
    <definedName name="OOO">#REF!</definedName>
    <definedName name="pobesc01_02" localSheetId="1">#REF!</definedName>
    <definedName name="pobesc01_02">'[1]orden descend'!$A$1:$B$69</definedName>
    <definedName name="pobescsumada" localSheetId="11">#REF!</definedName>
    <definedName name="pobescsumada" localSheetId="12">#REF!</definedName>
    <definedName name="pobescsumada" localSheetId="1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<sst xmlns="http://schemas.openxmlformats.org/spreadsheetml/2006/main" count="440" uniqueCount="343">
  <si>
    <t>Funciones de actividades multidisciplinarias</t>
  </si>
  <si>
    <t xml:space="preserve">Diplomados </t>
  </si>
  <si>
    <t>Seminarios</t>
  </si>
  <si>
    <t>Actividades literarias</t>
  </si>
  <si>
    <t>Otras actividades</t>
  </si>
  <si>
    <t>EXÁMENES PROFESIONALES Y OTRAS OPCIONES DE TITULACIÓN</t>
  </si>
  <si>
    <t>Total de títulos publicados</t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</si>
  <si>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</si>
  <si>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</si>
  <si>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</si>
  <si>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</si>
  <si>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Facultades y Escuelas de Educación Superior</t>
  </si>
  <si>
    <t>Otras dependencias</t>
  </si>
  <si>
    <t>EXÁMENES DE GRADO Y DIPLOMAS DE ESPECIALIZACIÓN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</si>
  <si>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</si>
  <si>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</si>
  <si>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</si>
  <si>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</si>
  <si>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</si>
  <si>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</si>
  <si>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ENTIDADES DE DOCENCIA E INVESTIGACIÓN</t>
  </si>
  <si>
    <t>Estímulos de Iniciación a la Investigación (PEII)</t>
  </si>
  <si>
    <t>Fomento a la Docencia (FOMDOC)</t>
  </si>
  <si>
    <t>Becas para la Formación de Profesores para el Bachillerato Universitario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</si>
  <si>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</si>
  <si>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</si>
  <si>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</si>
  <si>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</si>
  <si>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</si>
  <si>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</si>
  <si>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</si>
  <si>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Diplomas de Especialización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</si>
  <si>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</si>
  <si>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</si>
  <si>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</si>
  <si>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</si>
  <si>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</si>
  <si>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NÚMERO Y ASISTENCIA A LAS ACTIVIDADES REALIZADAS POR EL SUBSISTEMA DE DIFUSIÓN CULTURAL EN TODOS SUS RECINTOS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</si>
  <si>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</si>
  <si>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</si>
  <si>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</si>
  <si>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</si>
  <si>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</si>
  <si>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</si>
  <si>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Ayudantes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</si>
  <si>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</si>
  <si>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</si>
  <si>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</si>
  <si>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</si>
  <si>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</si>
  <si>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Publicaciones periódicas</t>
  </si>
  <si>
    <t>Centro de Radioastronomía y Astrofísica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</si>
  <si>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</si>
  <si>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</si>
  <si>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</si>
  <si>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</si>
  <si>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</si>
  <si>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</si>
  <si>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</si>
  <si>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</si>
  <si>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</si>
  <si>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</si>
  <si>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</si>
  <si>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</si>
  <si>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</si>
  <si>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</si>
  <si>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Programa Universitario de Estudios de Género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</si>
  <si>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</si>
  <si>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</si>
  <si>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</si>
  <si>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</si>
  <si>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</si>
  <si>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</si>
  <si>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</si>
  <si>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</si>
  <si>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</si>
  <si>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</si>
  <si>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</si>
  <si>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</si>
  <si>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</si>
  <si>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</si>
  <si>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Programa Universitario de Medio Ambiente</t>
  </si>
  <si>
    <t>Programa Universitario de Ciencia e Ingeniería de Materiales</t>
  </si>
  <si>
    <t>Investigación humanística</t>
  </si>
  <si>
    <t xml:space="preserve">   Títulos</t>
  </si>
  <si>
    <t xml:space="preserve">   Volúmenes</t>
  </si>
  <si>
    <t>Facultad de Estudios Superiores Acatlán</t>
  </si>
  <si>
    <t xml:space="preserve"> </t>
  </si>
  <si>
    <t>Extranjero</t>
  </si>
  <si>
    <t>Facultad de Estudios Superiores Aragón</t>
  </si>
  <si>
    <t>Centro de Ciencias Genómicas</t>
  </si>
  <si>
    <t>Programa Universitario México, Nación Multicultural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</si>
  <si>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</si>
  <si>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</si>
  <si>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</si>
  <si>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</si>
  <si>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</si>
  <si>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</si>
  <si>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Escuela Nacional de Artes Plásticas</t>
  </si>
  <si>
    <t>Plantel 2 Erasmo Castellanos Quinto</t>
  </si>
  <si>
    <t>Escuela Nacional de Enfermería y Obstetricia</t>
  </si>
  <si>
    <t>Plantel 3 Justo Sierra</t>
  </si>
  <si>
    <t>Escuela Nacional de Música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</si>
  <si>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</si>
  <si>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</si>
  <si>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</si>
  <si>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</si>
  <si>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</si>
  <si>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</si>
  <si>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</si>
  <si>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</si>
  <si>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</si>
  <si>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</si>
  <si>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</si>
  <si>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</si>
  <si>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</si>
  <si>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</si>
  <si>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</si>
  <si>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</si>
  <si>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</si>
  <si>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</si>
  <si>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</si>
  <si>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</si>
  <si>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</si>
  <si>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</si>
  <si>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</si>
  <si>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</si>
  <si>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</si>
  <si>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</si>
  <si>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</si>
  <si>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</si>
  <si>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</si>
  <si>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</si>
  <si>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</si>
  <si>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Aplicadas y Desarrollo Tecnológico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</si>
  <si>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</si>
  <si>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</si>
  <si>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</si>
  <si>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</si>
  <si>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</si>
  <si>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</si>
  <si>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</si>
  <si>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Centro de Investigaciones en Ecosistemas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</si>
  <si>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</si>
  <si>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</si>
  <si>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</si>
  <si>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</si>
  <si>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</si>
  <si>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</si>
  <si>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</si>
  <si>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</si>
  <si>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</si>
  <si>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Técnico</t>
  </si>
  <si>
    <t>Escuela Nacional Preparatoria</t>
  </si>
  <si>
    <t>Colegio de Ciencias y Humanidades</t>
  </si>
  <si>
    <t>Iniciación Universitaria</t>
  </si>
  <si>
    <t>T O T A L</t>
  </si>
  <si>
    <t>Exámenes de Grado</t>
  </si>
  <si>
    <t xml:space="preserve">Maestría </t>
  </si>
  <si>
    <t>Actividad</t>
  </si>
  <si>
    <t>Número</t>
  </si>
  <si>
    <t>Asistencia</t>
  </si>
  <si>
    <t>Exposiciones</t>
  </si>
  <si>
    <t>Talleres</t>
  </si>
  <si>
    <t>Conferencias</t>
  </si>
  <si>
    <t>Cursos</t>
  </si>
  <si>
    <t>Funciones de conciertos</t>
  </si>
  <si>
    <t>Funciones de obras de teatro</t>
  </si>
  <si>
    <t>Funciones de obras de danza</t>
  </si>
  <si>
    <t>Funciones de obras fílmicas y videos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</si>
  <si>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</si>
  <si>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</si>
  <si>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</si>
  <si>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</si>
  <si>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</si>
  <si>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Alumnos registrados</t>
  </si>
  <si>
    <t>Programas registrados</t>
  </si>
  <si>
    <t xml:space="preserve">   Universitarios</t>
  </si>
  <si>
    <t xml:space="preserve">   Externos</t>
  </si>
  <si>
    <t>Bibliotecas</t>
  </si>
  <si>
    <t>Material bibliográfico</t>
  </si>
  <si>
    <t>Docencia</t>
  </si>
  <si>
    <t>Investigación</t>
  </si>
  <si>
    <t>Extensión universitaria</t>
  </si>
  <si>
    <t>Gestión institucional</t>
  </si>
  <si>
    <t>Conjuntos</t>
  </si>
  <si>
    <t>Edificios</t>
  </si>
  <si>
    <t>Interior de la República</t>
  </si>
  <si>
    <t>Área metropolitana</t>
  </si>
  <si>
    <t>Ciudad Universitaria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</si>
  <si>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</si>
  <si>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</si>
  <si>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</si>
  <si>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</si>
  <si>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</si>
  <si>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</si>
  <si>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Docencia. Nivel bachillerato y técnico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</si>
  <si>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</si>
  <si>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</si>
  <si>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</si>
  <si>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</si>
  <si>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</si>
  <si>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</si>
  <si>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</si>
  <si>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Propedéutico de la Escuela Nacional de Música</t>
  </si>
  <si>
    <t>Libros electrónicos</t>
  </si>
  <si>
    <t>Escuelas Nacionales</t>
  </si>
  <si>
    <t>Escuelas nacionales</t>
  </si>
  <si>
    <t>Escuela Nacional de Estudios Superiores, Unidad León</t>
  </si>
  <si>
    <t>Visitas guiadas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</si>
  <si>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</si>
  <si>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</si>
  <si>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</si>
  <si>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</si>
  <si>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</si>
  <si>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</si>
  <si>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RECONOCIMIENTOS Y ESTÍMULOS AL PERSONAL ACADÉMICO</t>
  </si>
  <si>
    <t>Primas al Desempeño del Personal Académico de Tiempo Completo (PRIDE)</t>
  </si>
  <si>
    <t>Apoyo a la Incorporación del Personal Académico de Tiempo Completo (PAIPA)</t>
  </si>
  <si>
    <t>Académicos apoyados</t>
  </si>
  <si>
    <t>Subtotales</t>
  </si>
  <si>
    <t>Totales</t>
  </si>
  <si>
    <t>Estancias sabáticas</t>
  </si>
  <si>
    <t>Estancia de investigación</t>
  </si>
  <si>
    <t>Estancia posdoctorales</t>
  </si>
  <si>
    <t>Becas Fundación Carolina-UNAM</t>
  </si>
  <si>
    <t>Becas UNAM-Consejo Superior de Investigaciones Científicas de España (estancias posdoctorales)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</si>
  <si>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</si>
  <si>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</si>
  <si>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</si>
  <si>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</si>
  <si>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</si>
  <si>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</si>
  <si>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</si>
  <si>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</si>
  <si>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</si>
  <si>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En proceso</t>
  </si>
  <si>
    <t>Otra</t>
  </si>
  <si>
    <t>PERSONAL ACADÉMICO 2013</t>
  </si>
  <si>
    <t>2012-2013</t>
  </si>
  <si>
    <t>EGRESO 2011-2012</t>
  </si>
  <si>
    <t>TÍTULOS EXPEDIDOS 2012</t>
  </si>
  <si>
    <t>PLANES DE ESTUDIO 2013</t>
  </si>
  <si>
    <t>SERVICIO SOCIAL 2012</t>
  </si>
  <si>
    <t>EDUCACIÓN CONTINUA 2012</t>
  </si>
  <si>
    <t>PERSONAL ACADÉMICO DE LA UNAM EN EL SNI 2013</t>
  </si>
  <si>
    <t>PROGRAMAS DE APOYO AL PERSONAL ACADÉMICO 2012 (PRIMERA PARTE)</t>
  </si>
  <si>
    <t>PROGRAMAS DE APOYO AL PERSONAL ACADÉMICO 2012 (SEGUNDA PARTE)</t>
  </si>
  <si>
    <t>UNAM. COOPERACIÓN Y MOVILIDAD INTERNACIONAL</t>
  </si>
  <si>
    <t>Convenios firmados con organismos e IES internacionales</t>
  </si>
  <si>
    <t>Movilidad académica internacional</t>
  </si>
  <si>
    <t>Movilidad del personal académico en Facultades y Escuelas</t>
  </si>
  <si>
    <t>Académicos de la UNAM en IES del extranjero</t>
  </si>
  <si>
    <t>Académicos de IES del extranjero en la UNAM</t>
  </si>
  <si>
    <t>Movilidad del personal académico en Institutos y Centros de Investigación</t>
  </si>
  <si>
    <r>
      <t>Formación del personal académico, apoyos para estudios en IES del extranjero</t>
    </r>
    <r>
      <rPr>
        <b/>
        <vertAlign val="superscript"/>
        <sz val="10"/>
        <rFont val="Arial"/>
        <family val="2"/>
      </rPr>
      <t>a</t>
    </r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</si>
  <si>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</si>
  <si>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Académicos extranjeros visitantes en la UNAM</t>
  </si>
  <si>
    <t>Resumen de movilidad académica internacional</t>
  </si>
  <si>
    <t>Movilidad estudiantil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</si>
  <si>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</si>
  <si>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</si>
  <si>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</si>
  <si>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</si>
  <si>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</si>
  <si>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</si>
  <si>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</si>
  <si>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</si>
  <si>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Estudiantes extranjeros en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</si>
  <si>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</si>
  <si>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(CEP).</t>
    </r>
  </si>
  <si>
    <t>IES = Institución de Educación Superior.</t>
  </si>
  <si>
    <t>FUENTE: Dirección General de Cooperación e Internacionalización,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</si>
  <si>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(CEP).</t>
    </r>
  </si>
  <si>
    <t>Estudiantes de otras IES nacionales en la UNAM</t>
  </si>
  <si>
    <t>Alumnos de la UNAM en actividades académicas en el país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</si>
  <si>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</si>
  <si>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t>Movilidad estudiantil nacional</t>
  </si>
  <si>
    <t>Académicos de otras IES nacionales en la UNAM</t>
  </si>
  <si>
    <t>Académicos de la UNAM en otras IES nacionales</t>
  </si>
  <si>
    <t>Académicos visitantes de otras IES nacionales en la UNAM</t>
  </si>
  <si>
    <t>Movilidad académica nacional</t>
  </si>
  <si>
    <t>Convenios firmados con organismos e IES nacionales</t>
  </si>
  <si>
    <t>UNAM. COOPERACIÓN Y MOVILIDAD NACIONAL</t>
  </si>
  <si>
    <t>NÚMERO DE BIBLIOTECAS Y EXISTENCIA DE MATERIAL BIBLIOGRÁFICO EN 2012</t>
  </si>
  <si>
    <t>PRODUCCIÓN EDITORIAL 2012</t>
  </si>
  <si>
    <r>
      <t>ÁREA CONSTRUÍDA ASIGNADA POR FUNCIÓN 2012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</si>
  <si>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PERSONAL ADMINISTRATIVO 2013</t>
  </si>
  <si>
    <t>PRESUPUESTO DE INGRESOS 2013 (PESOS)</t>
  </si>
  <si>
    <t>PRESUPUESTO DE EGRESOS 2013 (PESOS)</t>
  </si>
  <si>
    <t>PLANTELES DE EDUCACIÓN MEDIA SUPERIOR 2013</t>
  </si>
  <si>
    <t>PLANTELES DE EDUCACIÓN SUPERIOR 2013</t>
  </si>
  <si>
    <t>CENTROS E INSTITUTOS DE INVESTIGACIÓN 2013</t>
  </si>
  <si>
    <t>Técnico yTécnico profesional</t>
  </si>
  <si>
    <t>PROYECTOS DE INVESTIGACIÓN 2012</t>
  </si>
  <si>
    <t>En construcción</t>
  </si>
  <si>
    <t>CAPACIDAD INSTALADA POR ZONA GEOGRÁFICA</t>
  </si>
  <si>
    <t>Construidos</t>
  </si>
  <si>
    <t>Cuerpos de Edificios</t>
  </si>
  <si>
    <t>Instituto de Energías Renovables</t>
  </si>
  <si>
    <t>Programa Universitario de Bioética</t>
  </si>
  <si>
    <t>Centro de Enseñanza de Lenguas Extranjeras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</si>
  <si>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</si>
  <si>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</si>
  <si>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</si>
  <si>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</si>
  <si>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</si>
  <si>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</si>
  <si>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</si>
  <si>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</si>
  <si>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Becarios</t>
  </si>
  <si>
    <t>Programa de Becas de Vinculación, Servicio Social, Titulación y Excelencia para Licenciatura (SEP)</t>
  </si>
  <si>
    <t>Programa de Becas PRONABES - PERAJ</t>
  </si>
  <si>
    <t>Programa de Becas de Servicio Social - INJUVE</t>
  </si>
  <si>
    <t>Programa de Becas Universitarias (SEP)</t>
  </si>
  <si>
    <t>Becas de Movilidad Estudiantil Internacional, nivel licenciatura (DGECI)</t>
  </si>
  <si>
    <t>Becas de Servicio Social e Internado de la SSA</t>
  </si>
  <si>
    <t>Programa de Fomento a la Eficiencia Terminal del Posgrado Universitario</t>
  </si>
  <si>
    <t>Becarios en Especialidades Médicas (SSA)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</si>
  <si>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</si>
  <si>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Becas CONACyT - Doctorado</t>
  </si>
  <si>
    <t>Becas de Excelencia Bécalos UNAM - bachillerato</t>
  </si>
  <si>
    <t>Programa Nacional de Becas para la Educación Superior (PRONABES-UNAM)</t>
  </si>
  <si>
    <t>Bécalos UNAM - licenciatura</t>
  </si>
  <si>
    <t>Programa de Becas para la Expansión de la Educación Media Superior "Síguele" (SEP)</t>
  </si>
  <si>
    <t>Programa de Estímulos para el Bachillerato Universal (GDF)</t>
  </si>
  <si>
    <t>Universitarios Prepa Sí (GDF)</t>
  </si>
  <si>
    <t>Becas STUNAM (cláusula 90 del Contrato Colectivo de Trabajo, bachillerato y licenciatura)</t>
  </si>
  <si>
    <t>Programa de Becas TELMEX</t>
  </si>
  <si>
    <t>Programa de Fortalecimiento de los Estudios de Licenciatura (PFEL)</t>
  </si>
  <si>
    <t>Becas para Titulación de Exalumnos de Alto Rendimiento (PVE)</t>
  </si>
  <si>
    <t>Programa de Becas de Formación en Tecnologías de la Información</t>
  </si>
  <si>
    <t>Programa de Becas de la Dirección General de Divulgación de la Ciencia</t>
  </si>
  <si>
    <t>Programa de Becas de TVUNAM</t>
  </si>
  <si>
    <t>Sistema de Becas para Estudiantes Indígenas</t>
  </si>
  <si>
    <t>Programa de Becarios de la Coordinación de Universidad Abierta y a Distancia</t>
  </si>
  <si>
    <t>Programa de Fortalecimiento Académico para las Mujeres Universitarias (PFAMU)</t>
  </si>
  <si>
    <t>Programa de Formación de Profesores para el Bachillerato Universitario (MADEMS)</t>
  </si>
  <si>
    <t>Programa de Becas para Estudios de Posgrado en la UNAM (PBEP) - Doctorado</t>
  </si>
  <si>
    <t>BECAS PARA ESTUDIANTES 2012</t>
  </si>
  <si>
    <t>Programa de Becas de Educación Media Superior (SEP)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</si>
  <si>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</si>
  <si>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Licenciatura (105 carreras)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</si>
</sst>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%"/>
    <numFmt numFmtId="179" formatCode="0.0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"/>
    <numFmt numFmtId="186" formatCode="#,##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&quot;$&quot;_);[Red]\(#,##0&quot;$&quot;\)"/>
    <numFmt numFmtId="197" formatCode="#,##0.00&quot;$&quot;_);[Red]\(#,##0.00&quot;$&quot;\)"/>
    <numFmt numFmtId="198" formatCode="_-[$€-2]* #,##0.00_-;\-[$€-2]* #,##0.00_-;_-[$€-2]* &quot;-&quot;??_-"/>
    <numFmt numFmtId="199" formatCode="#,##0.00000"/>
    <numFmt numFmtId="200" formatCode="[$-80A]dddd\,\ dd&quot; de &quot;mmmm&quot; de &quot;yyyy"/>
    <numFmt numFmtId="201" formatCode="[$-80A]hh:mm:ss\ AM/PM"/>
  </numFmts>
  <fonts count="55">
    <font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ahoma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Tahoma"/>
      <family val="2"/>
    </font>
    <font>
      <sz val="10"/>
      <color theme="0" tint="-0.349979996681213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8" borderId="1" applyNumberFormat="0" applyAlignment="0" applyProtection="0"/>
    <xf numFmtId="0" fontId="44" fillId="19" borderId="2" applyNumberFormat="0" applyAlignment="0" applyProtection="0"/>
    <xf numFmtId="0" fontId="45" fillId="0" borderId="3" applyNumberFormat="0" applyFill="0" applyAlignment="0" applyProtection="0"/>
    <xf numFmtId="0" fontId="46" fillId="20" borderId="0" applyNumberFormat="0" applyBorder="0" applyAlignment="0" applyProtection="0"/>
    <xf numFmtId="0" fontId="16" fillId="0" borderId="4" applyNumberFormat="0" applyFill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" applyNumberFormat="0" applyAlignment="0" applyProtection="0"/>
    <xf numFmtId="19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51" fillId="18" borderId="8" applyNumberFormat="0" applyAlignment="0" applyProtection="0"/>
    <xf numFmtId="0" fontId="15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0" fontId="0" fillId="0" borderId="0" xfId="71" applyFont="1" applyBorder="1">
      <alignment/>
      <protection/>
    </xf>
    <xf numFmtId="3" fontId="0" fillId="0" borderId="0" xfId="71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3" fillId="0" borderId="0" xfId="71" applyFont="1">
      <alignment/>
      <protection/>
    </xf>
    <xf numFmtId="0" fontId="0" fillId="0" borderId="0" xfId="0" applyBorder="1" applyAlignment="1">
      <alignment/>
    </xf>
    <xf numFmtId="3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7" fillId="0" borderId="0" xfId="68" applyFont="1" applyBorder="1" applyAlignment="1">
      <alignment horizontal="center"/>
      <protection/>
    </xf>
    <xf numFmtId="0" fontId="2" fillId="0" borderId="0" xfId="0" applyFont="1" applyAlignment="1">
      <alignment horizontal="left" vertical="center"/>
    </xf>
    <xf numFmtId="0" fontId="0" fillId="0" borderId="0" xfId="69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72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68" applyFont="1" applyAlignment="1">
      <alignment/>
      <protection/>
    </xf>
    <xf numFmtId="0" fontId="0" fillId="0" borderId="0" xfId="68" applyFont="1" applyBorder="1" applyAlignment="1">
      <alignment/>
      <protection/>
    </xf>
    <xf numFmtId="0" fontId="7" fillId="0" borderId="0" xfId="68" applyFont="1" applyBorder="1" applyAlignment="1">
      <alignment/>
      <protection/>
    </xf>
    <xf numFmtId="3" fontId="0" fillId="0" borderId="0" xfId="72" applyNumberFormat="1" applyFont="1" applyAlignment="1">
      <alignment horizontal="right" indent="1"/>
      <protection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7" fillId="0" borderId="0" xfId="0" applyFont="1" applyAlignment="1">
      <alignment horizontal="center" readingOrder="1"/>
    </xf>
    <xf numFmtId="0" fontId="1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" readingOrder="1"/>
    </xf>
    <xf numFmtId="0" fontId="7" fillId="0" borderId="0" xfId="0" applyFont="1" applyBorder="1" applyAlignment="1">
      <alignment horizontal="centerContinuous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Alignment="1">
      <alignment horizontal="left" vertical="center" indent="1"/>
    </xf>
    <xf numFmtId="1" fontId="18" fillId="0" borderId="0" xfId="0" applyNumberFormat="1" applyFont="1" applyAlignment="1">
      <alignment vertical="center"/>
    </xf>
    <xf numFmtId="0" fontId="7" fillId="30" borderId="0" xfId="0" applyFont="1" applyFill="1" applyBorder="1" applyAlignment="1">
      <alignment vertical="center"/>
    </xf>
    <xf numFmtId="3" fontId="7" fillId="30" borderId="0" xfId="0" applyNumberFormat="1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3" fontId="7" fillId="3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71" applyFont="1" applyBorder="1" applyAlignment="1">
      <alignment vertical="center"/>
      <protection/>
    </xf>
    <xf numFmtId="0" fontId="3" fillId="0" borderId="0" xfId="71" applyFont="1" applyBorder="1" applyAlignment="1">
      <alignment horizontal="right" vertical="center"/>
      <protection/>
    </xf>
    <xf numFmtId="0" fontId="7" fillId="0" borderId="0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vertical="center"/>
      <protection/>
    </xf>
    <xf numFmtId="3" fontId="7" fillId="0" borderId="0" xfId="71" applyNumberFormat="1" applyFont="1" applyBorder="1" applyAlignment="1">
      <alignment vertical="center"/>
      <protection/>
    </xf>
    <xf numFmtId="3" fontId="0" fillId="0" borderId="0" xfId="71" applyNumberFormat="1" applyFont="1" applyBorder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0" fillId="0" borderId="0" xfId="71" applyFont="1" applyAlignment="1">
      <alignment vertical="center"/>
      <protection/>
    </xf>
    <xf numFmtId="3" fontId="0" fillId="0" borderId="0" xfId="71" applyNumberFormat="1" applyFont="1" applyAlignment="1">
      <alignment vertical="center"/>
      <protection/>
    </xf>
    <xf numFmtId="0" fontId="0" fillId="0" borderId="0" xfId="71" applyFont="1" applyBorder="1" applyAlignment="1">
      <alignment horizontal="left" vertical="center" indent="1"/>
      <protection/>
    </xf>
    <xf numFmtId="0" fontId="0" fillId="0" borderId="0" xfId="71" applyFont="1" applyBorder="1" applyAlignment="1" quotePrefix="1">
      <alignment horizontal="left" vertical="center" inden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1" fontId="19" fillId="30" borderId="0" xfId="0" applyNumberFormat="1" applyFont="1" applyFill="1" applyAlignment="1">
      <alignment horizontal="left" vertical="center"/>
    </xf>
    <xf numFmtId="3" fontId="19" fillId="30" borderId="0" xfId="0" applyNumberFormat="1" applyFont="1" applyFill="1" applyAlignment="1">
      <alignment horizontal="right" vertical="center"/>
    </xf>
    <xf numFmtId="0" fontId="7" fillId="0" borderId="0" xfId="72" applyFont="1" applyAlignment="1">
      <alignment horizontal="center" vertical="center"/>
      <protection/>
    </xf>
    <xf numFmtId="0" fontId="0" fillId="0" borderId="0" xfId="72" applyFont="1" applyAlignment="1">
      <alignment vertical="center"/>
      <protection/>
    </xf>
    <xf numFmtId="3" fontId="0" fillId="0" borderId="0" xfId="72" applyNumberFormat="1" applyFont="1" applyAlignment="1">
      <alignment vertical="center"/>
      <protection/>
    </xf>
    <xf numFmtId="0" fontId="19" fillId="30" borderId="0" xfId="72" applyFont="1" applyFill="1" applyAlignment="1">
      <alignment horizontal="center" vertical="center"/>
      <protection/>
    </xf>
    <xf numFmtId="0" fontId="19" fillId="30" borderId="0" xfId="72" applyFont="1" applyFill="1" applyAlignment="1">
      <alignment horizontal="right" vertical="center"/>
      <protection/>
    </xf>
    <xf numFmtId="0" fontId="7" fillId="30" borderId="0" xfId="72" applyFont="1" applyFill="1" applyAlignment="1">
      <alignment vertical="center"/>
      <protection/>
    </xf>
    <xf numFmtId="3" fontId="7" fillId="30" borderId="0" xfId="72" applyNumberFormat="1" applyFont="1" applyFill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0" fontId="7" fillId="30" borderId="0" xfId="65" applyFont="1" applyFill="1" applyBorder="1" applyAlignment="1">
      <alignment vertical="center"/>
      <protection/>
    </xf>
    <xf numFmtId="3" fontId="7" fillId="30" borderId="0" xfId="65" applyNumberFormat="1" applyFont="1" applyFill="1" applyBorder="1" applyAlignment="1">
      <alignment vertical="center"/>
      <protection/>
    </xf>
    <xf numFmtId="0" fontId="19" fillId="30" borderId="0" xfId="65" applyFont="1" applyFill="1" applyBorder="1" applyAlignment="1">
      <alignment horizontal="center" vertical="center"/>
      <protection/>
    </xf>
    <xf numFmtId="0" fontId="19" fillId="30" borderId="0" xfId="65" applyFont="1" applyFill="1" applyBorder="1" applyAlignment="1">
      <alignment horizontal="right" vertical="center"/>
      <protection/>
    </xf>
    <xf numFmtId="0" fontId="0" fillId="0" borderId="10" xfId="68" applyFont="1" applyBorder="1" applyAlignment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0" xfId="66" applyFont="1" applyAlignment="1">
      <alignment vertical="center"/>
      <protection/>
    </xf>
    <xf numFmtId="0" fontId="7" fillId="0" borderId="0" xfId="66" applyFont="1" applyAlignment="1">
      <alignment horizontal="left" vertical="center"/>
      <protection/>
    </xf>
    <xf numFmtId="3" fontId="0" fillId="0" borderId="0" xfId="66" applyNumberFormat="1" applyFont="1" applyAlignment="1">
      <alignment horizontal="right" vertical="center"/>
      <protection/>
    </xf>
    <xf numFmtId="0" fontId="7" fillId="30" borderId="0" xfId="66" applyFont="1" applyFill="1" applyAlignment="1">
      <alignment vertical="center"/>
      <protection/>
    </xf>
    <xf numFmtId="0" fontId="7" fillId="30" borderId="0" xfId="66" applyFont="1" applyFill="1" applyAlignment="1">
      <alignment horizontal="right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horizontal="left" vertical="center" indent="1"/>
      <protection/>
    </xf>
    <xf numFmtId="3" fontId="0" fillId="0" borderId="0" xfId="66" applyNumberFormat="1" applyFont="1" applyFill="1" applyAlignment="1">
      <alignment horizontal="right"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left" vertical="center" indent="1"/>
      <protection/>
    </xf>
    <xf numFmtId="3" fontId="7" fillId="0" borderId="0" xfId="66" applyNumberFormat="1" applyFont="1" applyFill="1" applyAlignment="1">
      <alignment horizontal="right" vertical="center"/>
      <protection/>
    </xf>
    <xf numFmtId="0" fontId="0" fillId="0" borderId="0" xfId="66" applyFont="1" applyFill="1" applyAlignment="1">
      <alignment horizontal="left" vertical="center" indent="2"/>
      <protection/>
    </xf>
    <xf numFmtId="3" fontId="0" fillId="0" borderId="0" xfId="66" applyNumberFormat="1" applyFont="1" applyFill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3" fontId="3" fillId="0" borderId="0" xfId="66" applyNumberFormat="1" applyFont="1" applyFill="1" applyAlignment="1">
      <alignment horizontal="right" vertical="center"/>
      <protection/>
    </xf>
    <xf numFmtId="0" fontId="3" fillId="0" borderId="0" xfId="66" applyFont="1" applyBorder="1" applyAlignment="1">
      <alignment vertical="center"/>
      <protection/>
    </xf>
    <xf numFmtId="3" fontId="0" fillId="0" borderId="10" xfId="66" applyNumberFormat="1" applyFont="1" applyFill="1" applyBorder="1" applyAlignment="1">
      <alignment horizontal="right" vertical="center"/>
      <protection/>
    </xf>
    <xf numFmtId="0" fontId="0" fillId="0" borderId="10" xfId="66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69" applyFont="1" applyFill="1" applyBorder="1" applyAlignment="1">
      <alignment horizontal="center" vertical="center"/>
      <protection/>
    </xf>
    <xf numFmtId="3" fontId="0" fillId="0" borderId="0" xfId="69" applyNumberFormat="1" applyFont="1" applyFill="1" applyBorder="1" applyAlignment="1">
      <alignment vertical="center"/>
      <protection/>
    </xf>
    <xf numFmtId="3" fontId="0" fillId="0" borderId="0" xfId="69" applyNumberFormat="1" applyFill="1" applyBorder="1" applyAlignment="1">
      <alignment vertical="center"/>
      <protection/>
    </xf>
    <xf numFmtId="0" fontId="7" fillId="30" borderId="0" xfId="69" applyFont="1" applyFill="1" applyBorder="1" applyAlignment="1">
      <alignment vertical="center"/>
      <protection/>
    </xf>
    <xf numFmtId="3" fontId="7" fillId="30" borderId="0" xfId="69" applyNumberFormat="1" applyFont="1" applyFill="1" applyBorder="1" applyAlignment="1">
      <alignment vertical="center"/>
      <protection/>
    </xf>
    <xf numFmtId="0" fontId="0" fillId="0" borderId="0" xfId="69" applyFill="1" applyBorder="1" applyAlignment="1">
      <alignment horizontal="left" vertical="center" indent="1"/>
      <protection/>
    </xf>
    <xf numFmtId="0" fontId="0" fillId="0" borderId="0" xfId="69" applyFont="1" applyFill="1" applyBorder="1" applyAlignment="1">
      <alignment horizontal="left" vertical="center" indent="1"/>
      <protection/>
    </xf>
    <xf numFmtId="0" fontId="0" fillId="0" borderId="10" xfId="69" applyFill="1" applyBorder="1" applyAlignment="1">
      <alignment horizontal="left" vertical="center"/>
      <protection/>
    </xf>
    <xf numFmtId="3" fontId="0" fillId="0" borderId="10" xfId="69" applyNumberFormat="1" applyFill="1" applyBorder="1" applyAlignment="1">
      <alignment vertical="center"/>
      <protection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9" fillId="30" borderId="0" xfId="0" applyFont="1" applyFill="1" applyAlignment="1">
      <alignment horizontal="right" vertical="center"/>
    </xf>
    <xf numFmtId="0" fontId="19" fillId="30" borderId="0" xfId="0" applyFont="1" applyFill="1" applyAlignment="1">
      <alignment horizontal="center" vertical="center"/>
    </xf>
    <xf numFmtId="3" fontId="7" fillId="30" borderId="0" xfId="0" applyNumberFormat="1" applyFont="1" applyFill="1" applyAlignment="1">
      <alignment horizontal="right" vertical="center"/>
    </xf>
    <xf numFmtId="0" fontId="19" fillId="30" borderId="0" xfId="68" applyFont="1" applyFill="1" applyAlignment="1">
      <alignment horizontal="center" vertical="center"/>
      <protection/>
    </xf>
    <xf numFmtId="0" fontId="7" fillId="0" borderId="0" xfId="68" applyFont="1" applyBorder="1" applyAlignment="1">
      <alignment vertical="center"/>
      <protection/>
    </xf>
    <xf numFmtId="3" fontId="54" fillId="0" borderId="0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 quotePrefix="1">
      <alignment horizontal="right" vertical="center"/>
    </xf>
    <xf numFmtId="3" fontId="54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 applyBorder="1" applyAlignment="1" quotePrefix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7" fillId="3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2"/>
    </xf>
    <xf numFmtId="0" fontId="7" fillId="0" borderId="0" xfId="70" applyFont="1" applyAlignment="1">
      <alignment horizontal="left" vertical="center" indent="1"/>
      <protection/>
    </xf>
    <xf numFmtId="1" fontId="0" fillId="0" borderId="0" xfId="70" applyNumberFormat="1" applyFont="1" applyAlignment="1">
      <alignment horizontal="left" vertical="center" indent="2"/>
      <protection/>
    </xf>
    <xf numFmtId="0" fontId="7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2"/>
    </xf>
    <xf numFmtId="3" fontId="0" fillId="0" borderId="0" xfId="0" applyNumberFormat="1" applyFont="1" applyAlignment="1" quotePrefix="1">
      <alignment horizontal="left" vertical="center" indent="2"/>
    </xf>
    <xf numFmtId="3" fontId="0" fillId="0" borderId="0" xfId="0" applyNumberFormat="1" applyAlignment="1" quotePrefix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0" fillId="0" borderId="0" xfId="0" applyNumberFormat="1" applyFont="1" applyFill="1" applyAlignment="1" quotePrefix="1">
      <alignment horizontal="left" vertical="center" indent="1"/>
    </xf>
    <xf numFmtId="3" fontId="0" fillId="0" borderId="0" xfId="0" applyNumberFormat="1" applyFont="1" applyFill="1" applyAlignment="1">
      <alignment horizontal="left" vertical="center" indent="1"/>
    </xf>
    <xf numFmtId="0" fontId="17" fillId="0" borderId="10" xfId="0" applyFont="1" applyBorder="1" applyAlignment="1">
      <alignment horizontal="center" vertical="center"/>
    </xf>
    <xf numFmtId="0" fontId="7" fillId="30" borderId="0" xfId="71" applyFont="1" applyFill="1" applyBorder="1" applyAlignment="1">
      <alignment vertical="center"/>
      <protection/>
    </xf>
    <xf numFmtId="0" fontId="19" fillId="30" borderId="0" xfId="71" applyFont="1" applyFill="1" applyBorder="1" applyAlignment="1">
      <alignment horizontal="right" vertical="center"/>
      <protection/>
    </xf>
    <xf numFmtId="3" fontId="7" fillId="30" borderId="0" xfId="71" applyNumberFormat="1" applyFont="1" applyFill="1" applyBorder="1" applyAlignment="1">
      <alignment vertical="center"/>
      <protection/>
    </xf>
    <xf numFmtId="0" fontId="0" fillId="0" borderId="0" xfId="0" applyFont="1" applyBorder="1" applyAlignment="1" quotePrefix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3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30" borderId="0" xfId="0" applyFont="1" applyFill="1" applyAlignment="1">
      <alignment horizontal="left" vertical="center"/>
    </xf>
    <xf numFmtId="0" fontId="7" fillId="0" borderId="0" xfId="67" applyFont="1" applyAlignment="1">
      <alignment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Border="1" applyAlignment="1">
      <alignment/>
      <protection/>
    </xf>
    <xf numFmtId="0" fontId="19" fillId="30" borderId="0" xfId="67" applyFont="1" applyFill="1" applyBorder="1" applyAlignment="1">
      <alignment horizontal="center" vertical="center"/>
      <protection/>
    </xf>
    <xf numFmtId="0" fontId="19" fillId="30" borderId="0" xfId="67" applyFont="1" applyFill="1" applyBorder="1" applyAlignment="1">
      <alignment horizontal="center" vertical="center" wrapText="1"/>
      <protection/>
    </xf>
    <xf numFmtId="0" fontId="0" fillId="0" borderId="0" xfId="67" applyFont="1" applyAlignment="1">
      <alignment/>
      <protection/>
    </xf>
    <xf numFmtId="0" fontId="21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 wrapText="1"/>
      <protection/>
    </xf>
    <xf numFmtId="1" fontId="0" fillId="0" borderId="0" xfId="67" applyNumberFormat="1" applyFont="1" applyFill="1" applyBorder="1" applyAlignment="1">
      <alignment horizontal="left" vertical="center" wrapText="1" indent="1"/>
      <protection/>
    </xf>
    <xf numFmtId="41" fontId="0" fillId="0" borderId="0" xfId="67" applyNumberFormat="1" applyFont="1" applyFill="1" applyBorder="1" applyAlignment="1">
      <alignment vertical="center"/>
      <protection/>
    </xf>
    <xf numFmtId="3" fontId="0" fillId="0" borderId="0" xfId="67" applyNumberFormat="1" applyFont="1" applyFill="1" applyBorder="1" applyAlignment="1">
      <alignment wrapText="1"/>
      <protection/>
    </xf>
    <xf numFmtId="0" fontId="7" fillId="30" borderId="0" xfId="67" applyFont="1" applyFill="1" applyBorder="1" applyAlignment="1">
      <alignment vertical="center"/>
      <protection/>
    </xf>
    <xf numFmtId="41" fontId="7" fillId="30" borderId="0" xfId="67" applyNumberFormat="1" applyFont="1" applyFill="1" applyBorder="1" applyAlignment="1">
      <alignment vertical="center"/>
      <protection/>
    </xf>
    <xf numFmtId="0" fontId="0" fillId="0" borderId="0" xfId="67" applyFont="1" applyFill="1" applyAlignment="1">
      <alignment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71" applyFont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19" fillId="30" borderId="0" xfId="0" applyFont="1" applyFill="1" applyAlignment="1">
      <alignment horizontal="center" vertical="center"/>
    </xf>
    <xf numFmtId="0" fontId="7" fillId="0" borderId="0" xfId="68" applyFont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66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69" applyFont="1" applyAlignment="1">
      <alignment horizontal="center" vertical="center"/>
      <protection/>
    </xf>
    <xf numFmtId="0" fontId="19" fillId="30" borderId="0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7" fillId="30" borderId="0" xfId="0" applyNumberFormat="1" applyFont="1" applyFill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Moneda 2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5" xfId="66"/>
    <cellStyle name="Normal 6" xfId="67"/>
    <cellStyle name="Normal_dgapa06" xfId="68"/>
    <cellStyle name="Normal_fomento editorial" xfId="69"/>
    <cellStyle name="Normal_peba_aj" xfId="70"/>
    <cellStyle name="Normal_poblac99" xfId="71"/>
    <cellStyle name="Normal_sni_07" xfId="72"/>
    <cellStyle name="Nota" xfId="73"/>
    <cellStyle name="Percent" xfId="74"/>
    <cellStyle name="Salida" xfId="75"/>
    <cellStyle name="Título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usuarios\MARY\eventual\Graficas%20C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vinculación"/>
      <sheetName val="prepa_si"/>
      <sheetName val="peraj"/>
      <sheetName val="injuve"/>
      <sheetName val="univer_sep"/>
      <sheetName val="stunam"/>
      <sheetName val="telmex"/>
      <sheetName val="mov_est_int"/>
      <sheetName val="ss_(ssa)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espec med(ssa)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38.8515625" style="0" customWidth="1"/>
    <col min="2" max="2" width="11.140625" style="0" customWidth="1"/>
    <col min="3" max="3" width="12.140625" style="0" customWidth="1"/>
    <col min="4" max="4" width="13.8515625" style="0" customWidth="1"/>
    <col min="5" max="5" width="12.7109375" style="0" customWidth="1"/>
  </cols>
  <sheetData>
    <row r="1" spans="1:2" s="44" customFormat="1" ht="15" customHeight="1">
      <c r="A1" s="252" t="s">
        <v>19</v>
      </c>
      <c r="B1" s="252"/>
    </row>
    <row r="2" spans="1:3" s="44" customFormat="1" ht="15" customHeight="1">
      <c r="A2" s="252" t="s">
        <v>238</v>
      </c>
      <c r="B2" s="252"/>
      <c r="C2" s="45"/>
    </row>
    <row r="3" spans="1:4" s="44" customFormat="1" ht="15" customHeight="1">
      <c r="A3" s="56"/>
      <c r="B3" s="57"/>
      <c r="C3" s="57"/>
      <c r="D3" s="57"/>
    </row>
    <row r="4" spans="1:4" s="44" customFormat="1" ht="15" customHeight="1">
      <c r="A4" s="66" t="s">
        <v>10</v>
      </c>
      <c r="B4" s="67">
        <v>37610</v>
      </c>
      <c r="C4" s="57"/>
      <c r="D4" s="57"/>
    </row>
    <row r="5" spans="1:4" s="44" customFormat="1" ht="9" customHeight="1">
      <c r="A5" s="56"/>
      <c r="B5" s="57"/>
      <c r="C5" s="57"/>
      <c r="D5" s="57"/>
    </row>
    <row r="6" spans="1:4" s="44" customFormat="1" ht="15" customHeight="1">
      <c r="A6" s="68" t="s">
        <v>43</v>
      </c>
      <c r="B6" s="69">
        <f>SUM(B7:B12)</f>
        <v>46452</v>
      </c>
      <c r="C6" s="58"/>
      <c r="D6" s="58"/>
    </row>
    <row r="7" spans="1:7" s="44" customFormat="1" ht="15" customHeight="1">
      <c r="A7" s="63" t="s">
        <v>33</v>
      </c>
      <c r="B7" s="50">
        <v>2458</v>
      </c>
      <c r="C7" s="50"/>
      <c r="D7" s="59"/>
      <c r="E7" s="60"/>
      <c r="F7" s="60"/>
      <c r="G7" s="60"/>
    </row>
    <row r="8" spans="1:7" s="44" customFormat="1" ht="15" customHeight="1">
      <c r="A8" s="64" t="s">
        <v>32</v>
      </c>
      <c r="B8" s="58">
        <v>5478</v>
      </c>
      <c r="C8" s="58"/>
      <c r="D8" s="59"/>
      <c r="E8" s="60"/>
      <c r="F8" s="60"/>
      <c r="G8" s="60"/>
    </row>
    <row r="9" spans="1:7" s="44" customFormat="1" ht="15" customHeight="1">
      <c r="A9" s="64" t="s">
        <v>34</v>
      </c>
      <c r="B9" s="50">
        <v>4233</v>
      </c>
      <c r="C9" s="50"/>
      <c r="D9" s="59"/>
      <c r="E9" s="60"/>
      <c r="F9" s="60"/>
      <c r="G9" s="60"/>
    </row>
    <row r="10" spans="1:7" s="44" customFormat="1" ht="15" customHeight="1">
      <c r="A10" s="63" t="s">
        <v>35</v>
      </c>
      <c r="B10" s="50">
        <v>29363</v>
      </c>
      <c r="C10" s="50"/>
      <c r="D10" s="59"/>
      <c r="E10" s="60"/>
      <c r="F10" s="60"/>
      <c r="G10" s="60"/>
    </row>
    <row r="11" spans="1:7" s="44" customFormat="1" ht="15" customHeight="1">
      <c r="A11" s="64" t="s">
        <v>44</v>
      </c>
      <c r="B11" s="50">
        <v>4655</v>
      </c>
      <c r="C11" s="50"/>
      <c r="D11" s="65"/>
      <c r="E11" s="60"/>
      <c r="F11" s="60"/>
      <c r="G11" s="60"/>
    </row>
    <row r="12" spans="1:7" s="44" customFormat="1" ht="15" customHeight="1">
      <c r="A12" s="64" t="s">
        <v>45</v>
      </c>
      <c r="B12" s="50">
        <v>265</v>
      </c>
      <c r="C12" s="50"/>
      <c r="D12" s="59"/>
      <c r="E12" s="60"/>
      <c r="F12" s="60"/>
      <c r="G12" s="60"/>
    </row>
    <row r="13" spans="1:4" s="44" customFormat="1" ht="9" customHeight="1">
      <c r="A13" s="61"/>
      <c r="B13" s="62"/>
      <c r="C13" s="50"/>
      <c r="D13" s="58"/>
    </row>
    <row r="14" spans="1:7" s="44" customFormat="1" ht="41.25" customHeight="1">
      <c r="A14" s="251" t="s">
        <v>46</v>
      </c>
      <c r="B14" s="251"/>
      <c r="C14" s="27"/>
      <c r="D14" s="27"/>
      <c r="E14" s="27"/>
      <c r="F14" s="27"/>
      <c r="G14" s="27"/>
    </row>
    <row r="20" spans="1:4" ht="12">
      <c r="A20" s="24"/>
      <c r="B20" s="5"/>
      <c r="C20" s="5"/>
      <c r="D20" s="5"/>
    </row>
    <row r="21" spans="1:4" ht="12">
      <c r="A21" s="24"/>
      <c r="B21" s="5"/>
      <c r="C21" s="5"/>
      <c r="D21" s="5"/>
    </row>
    <row r="22" spans="1:4" ht="12">
      <c r="A22" s="24"/>
      <c r="B22" s="5"/>
      <c r="C22" s="5"/>
      <c r="D22" s="5"/>
    </row>
    <row r="23" spans="1:4" ht="12">
      <c r="A23" s="24"/>
      <c r="B23" s="5"/>
      <c r="C23" s="5"/>
      <c r="D23" s="5"/>
    </row>
    <row r="24" spans="1:4" ht="12">
      <c r="A24" s="24"/>
      <c r="B24" s="5"/>
      <c r="C24" s="5"/>
      <c r="D24" s="5"/>
    </row>
    <row r="25" spans="1:4" ht="12">
      <c r="A25" s="24"/>
      <c r="B25" s="5"/>
      <c r="C25" s="5"/>
      <c r="D25" s="5"/>
    </row>
  </sheetData>
  <sheetProtection/>
  <mergeCells count="3">
    <mergeCell ref="A14:B14"/>
    <mergeCell ref="A2:B2"/>
    <mergeCell ref="A1:B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D1"/>
    </sheetView>
  </sheetViews>
  <sheetFormatPr defaultColWidth="11.421875" defaultRowHeight="12.75"/>
  <cols>
    <col min="1" max="1" width="98.00390625" style="0" customWidth="1"/>
    <col min="2" max="2" width="10.7109375" style="32" customWidth="1"/>
    <col min="3" max="4" width="10.7109375" style="0" customWidth="1"/>
  </cols>
  <sheetData>
    <row r="1" spans="1:4" s="32" customFormat="1" ht="15" customHeight="1">
      <c r="A1" s="252" t="s">
        <v>19</v>
      </c>
      <c r="B1" s="252"/>
      <c r="C1" s="252"/>
      <c r="D1" s="252"/>
    </row>
    <row r="2" spans="1:4" s="32" customFormat="1" ht="15" customHeight="1">
      <c r="A2" s="256" t="s">
        <v>246</v>
      </c>
      <c r="B2" s="256"/>
      <c r="C2" s="256"/>
      <c r="D2" s="256"/>
    </row>
    <row r="3" spans="1:2" s="32" customFormat="1" ht="15" customHeight="1">
      <c r="A3" s="26"/>
      <c r="B3" s="37"/>
    </row>
    <row r="4" spans="1:4" s="32" customFormat="1" ht="15" customHeight="1">
      <c r="A4" s="148" t="s">
        <v>25</v>
      </c>
      <c r="B4" s="146" t="s">
        <v>17</v>
      </c>
      <c r="C4" s="146" t="s">
        <v>170</v>
      </c>
      <c r="D4" s="146" t="s">
        <v>231</v>
      </c>
    </row>
    <row r="5" spans="1:4" s="32" customFormat="1" ht="9" customHeight="1">
      <c r="A5" s="36"/>
      <c r="B5" s="55"/>
      <c r="C5" s="14"/>
      <c r="D5" s="31"/>
    </row>
    <row r="6" spans="1:4" s="44" customFormat="1" ht="15" customHeight="1">
      <c r="A6" s="149" t="s">
        <v>215</v>
      </c>
      <c r="B6" s="150"/>
      <c r="C6" s="151"/>
      <c r="D6" s="152"/>
    </row>
    <row r="7" spans="1:4" s="44" customFormat="1" ht="15" customHeight="1">
      <c r="A7" s="216" t="s">
        <v>174</v>
      </c>
      <c r="B7" s="217">
        <v>1498</v>
      </c>
      <c r="C7" s="154">
        <v>7188</v>
      </c>
      <c r="D7" s="217">
        <v>7183</v>
      </c>
    </row>
    <row r="8" spans="1:4" s="44" customFormat="1" ht="15" customHeight="1">
      <c r="A8" s="218" t="s">
        <v>36</v>
      </c>
      <c r="B8" s="217">
        <v>385</v>
      </c>
      <c r="C8" s="154">
        <v>2281</v>
      </c>
      <c r="D8" s="217">
        <v>1014</v>
      </c>
    </row>
    <row r="9" spans="1:4" s="44" customFormat="1" ht="15" customHeight="1">
      <c r="A9" s="218" t="s">
        <v>24</v>
      </c>
      <c r="B9" s="217">
        <v>77</v>
      </c>
      <c r="C9" s="154">
        <v>369</v>
      </c>
      <c r="D9" s="217"/>
    </row>
    <row r="10" spans="1:4" s="44" customFormat="1" ht="15" customHeight="1">
      <c r="A10" s="155" t="s">
        <v>216</v>
      </c>
      <c r="B10" s="156"/>
      <c r="C10" s="157"/>
      <c r="D10" s="158"/>
    </row>
    <row r="11" spans="1:4" s="44" customFormat="1" ht="15" customHeight="1">
      <c r="A11" s="159" t="s">
        <v>217</v>
      </c>
      <c r="B11" s="153"/>
      <c r="C11" s="153">
        <v>11077</v>
      </c>
      <c r="D11" s="153"/>
    </row>
    <row r="12" spans="1:4" s="44" customFormat="1" ht="15" customHeight="1">
      <c r="A12" s="159" t="s">
        <v>171</v>
      </c>
      <c r="B12" s="153"/>
      <c r="C12" s="153">
        <v>14258</v>
      </c>
      <c r="D12" s="153"/>
    </row>
    <row r="13" spans="1:4" s="44" customFormat="1" ht="15" customHeight="1">
      <c r="A13" s="159" t="s">
        <v>22</v>
      </c>
      <c r="B13" s="153"/>
      <c r="C13" s="153">
        <v>4055</v>
      </c>
      <c r="D13" s="153"/>
    </row>
    <row r="14" spans="1:4" s="44" customFormat="1" ht="15" customHeight="1">
      <c r="A14" s="159" t="s">
        <v>218</v>
      </c>
      <c r="B14" s="153"/>
      <c r="C14" s="153">
        <v>293</v>
      </c>
      <c r="D14" s="153"/>
    </row>
    <row r="15" spans="1:4" s="44" customFormat="1" ht="15" customHeight="1">
      <c r="A15" s="159" t="s">
        <v>21</v>
      </c>
      <c r="B15" s="153"/>
      <c r="C15" s="153">
        <v>20</v>
      </c>
      <c r="D15" s="153"/>
    </row>
    <row r="16" spans="1:4" s="44" customFormat="1" ht="15" customHeight="1">
      <c r="A16" s="159" t="s">
        <v>92</v>
      </c>
      <c r="B16" s="153"/>
      <c r="C16" s="153">
        <v>16</v>
      </c>
      <c r="D16" s="153"/>
    </row>
    <row r="17" spans="1:4" s="44" customFormat="1" ht="15" customHeight="1">
      <c r="A17" s="159" t="s">
        <v>93</v>
      </c>
      <c r="B17" s="153"/>
      <c r="C17" s="153">
        <v>10</v>
      </c>
      <c r="D17" s="153"/>
    </row>
    <row r="18" spans="1:4" s="44" customFormat="1" ht="15" customHeight="1">
      <c r="A18" s="159" t="s">
        <v>232</v>
      </c>
      <c r="B18" s="153"/>
      <c r="C18" s="153">
        <v>140</v>
      </c>
      <c r="D18" s="153"/>
    </row>
    <row r="19" spans="1:4" s="32" customFormat="1" ht="9" customHeight="1">
      <c r="A19" s="108"/>
      <c r="B19" s="108"/>
      <c r="C19" s="108"/>
      <c r="D19" s="108"/>
    </row>
    <row r="20" spans="1:2" s="32" customFormat="1" ht="15" customHeight="1">
      <c r="A20" s="35"/>
      <c r="B20" s="35"/>
    </row>
    <row r="21" spans="1:3" s="32" customFormat="1" ht="15" customHeight="1">
      <c r="A21" s="252" t="s">
        <v>19</v>
      </c>
      <c r="B21" s="252"/>
      <c r="C21" s="252"/>
    </row>
    <row r="22" spans="1:3" s="32" customFormat="1" ht="15" customHeight="1">
      <c r="A22" s="252" t="s">
        <v>247</v>
      </c>
      <c r="B22" s="252"/>
      <c r="C22" s="252"/>
    </row>
    <row r="23" spans="1:3" s="32" customFormat="1" ht="15" customHeight="1">
      <c r="A23" s="52"/>
      <c r="B23" s="52"/>
      <c r="C23" s="52"/>
    </row>
    <row r="24" spans="1:3" s="32" customFormat="1" ht="15" customHeight="1">
      <c r="A24" s="255" t="s">
        <v>25</v>
      </c>
      <c r="B24" s="255" t="s">
        <v>219</v>
      </c>
      <c r="C24" s="255"/>
    </row>
    <row r="25" spans="1:3" s="32" customFormat="1" ht="15" customHeight="1">
      <c r="A25" s="255"/>
      <c r="B25" s="146" t="s">
        <v>220</v>
      </c>
      <c r="C25" s="146" t="s">
        <v>221</v>
      </c>
    </row>
    <row r="26" spans="1:3" s="32" customFormat="1" ht="9" customHeight="1">
      <c r="A26" s="15"/>
      <c r="B26" s="14"/>
      <c r="C26" s="31"/>
    </row>
    <row r="27" spans="1:3" s="44" customFormat="1" ht="15" customHeight="1">
      <c r="A27" s="160" t="s">
        <v>172</v>
      </c>
      <c r="B27" s="161"/>
      <c r="C27" s="162"/>
    </row>
    <row r="28" spans="1:3" s="44" customFormat="1" ht="15" customHeight="1">
      <c r="A28" s="163" t="s">
        <v>173</v>
      </c>
      <c r="B28" s="161"/>
      <c r="C28" s="161">
        <f>SUM(B29:B33)</f>
        <v>329</v>
      </c>
    </row>
    <row r="29" spans="1:3" s="44" customFormat="1" ht="15" customHeight="1">
      <c r="A29" s="166" t="s">
        <v>145</v>
      </c>
      <c r="B29" s="161">
        <v>57</v>
      </c>
      <c r="C29" s="162"/>
    </row>
    <row r="30" spans="1:3" s="44" customFormat="1" ht="15" customHeight="1">
      <c r="A30" s="166" t="s">
        <v>8</v>
      </c>
      <c r="B30" s="161">
        <v>61</v>
      </c>
      <c r="C30" s="162"/>
    </row>
    <row r="31" spans="1:3" s="44" customFormat="1" ht="15" customHeight="1">
      <c r="A31" s="166" t="s">
        <v>222</v>
      </c>
      <c r="B31" s="161">
        <v>198</v>
      </c>
      <c r="C31" s="162"/>
    </row>
    <row r="32" spans="1:3" s="44" customFormat="1" ht="15" customHeight="1">
      <c r="A32" s="167" t="s">
        <v>223</v>
      </c>
      <c r="B32" s="165">
        <v>10</v>
      </c>
      <c r="C32" s="162"/>
    </row>
    <row r="33" spans="1:3" s="44" customFormat="1" ht="15" customHeight="1">
      <c r="A33" s="167" t="s">
        <v>224</v>
      </c>
      <c r="B33" s="165">
        <v>3</v>
      </c>
      <c r="C33" s="162"/>
    </row>
    <row r="34" spans="1:3" s="44" customFormat="1" ht="15" customHeight="1">
      <c r="A34" s="164" t="s">
        <v>225</v>
      </c>
      <c r="B34" s="165"/>
      <c r="C34" s="162">
        <f>SUM(B35:B36)</f>
        <v>5</v>
      </c>
    </row>
    <row r="35" spans="1:3" s="44" customFormat="1" ht="15" customHeight="1">
      <c r="A35" s="166" t="s">
        <v>145</v>
      </c>
      <c r="B35" s="161">
        <v>3</v>
      </c>
      <c r="C35" s="162"/>
    </row>
    <row r="36" spans="1:3" s="44" customFormat="1" ht="15" customHeight="1">
      <c r="A36" s="167" t="s">
        <v>223</v>
      </c>
      <c r="B36" s="161">
        <v>2</v>
      </c>
      <c r="C36" s="162"/>
    </row>
    <row r="37" spans="1:3" s="44" customFormat="1" ht="15" customHeight="1">
      <c r="A37" s="164" t="s">
        <v>226</v>
      </c>
      <c r="B37" s="161"/>
      <c r="C37" s="162">
        <v>10</v>
      </c>
    </row>
    <row r="38" spans="1:3" s="44" customFormat="1" ht="15" customHeight="1">
      <c r="A38" s="164" t="s">
        <v>23</v>
      </c>
      <c r="B38" s="165"/>
      <c r="C38" s="162">
        <v>53</v>
      </c>
    </row>
    <row r="39" spans="1:3" s="44" customFormat="1" ht="15" customHeight="1">
      <c r="A39" s="164" t="s">
        <v>227</v>
      </c>
      <c r="B39" s="165"/>
      <c r="C39" s="162">
        <v>366</v>
      </c>
    </row>
    <row r="40" spans="1:3" s="44" customFormat="1" ht="15" customHeight="1">
      <c r="A40" s="160" t="s">
        <v>228</v>
      </c>
      <c r="B40" s="161"/>
      <c r="C40" s="162"/>
    </row>
    <row r="41" spans="1:3" s="44" customFormat="1" ht="15" customHeight="1">
      <c r="A41" s="166" t="s">
        <v>229</v>
      </c>
      <c r="B41" s="165"/>
      <c r="C41" s="162">
        <v>7562</v>
      </c>
    </row>
    <row r="42" spans="1:3" s="44" customFormat="1" ht="15" customHeight="1">
      <c r="A42" s="166" t="s">
        <v>230</v>
      </c>
      <c r="B42" s="165"/>
      <c r="C42" s="162">
        <v>833</v>
      </c>
    </row>
    <row r="43" spans="1:3" ht="9" customHeight="1">
      <c r="A43" s="109"/>
      <c r="B43" s="110"/>
      <c r="C43" s="110"/>
    </row>
    <row r="44" spans="1:3" ht="12">
      <c r="A44" s="1"/>
      <c r="B44" s="1"/>
      <c r="C44" s="1"/>
    </row>
  </sheetData>
  <sheetProtection/>
  <mergeCells count="6">
    <mergeCell ref="A21:C21"/>
    <mergeCell ref="A22:C22"/>
    <mergeCell ref="B24:C24"/>
    <mergeCell ref="A24:A25"/>
    <mergeCell ref="A1:D1"/>
    <mergeCell ref="A2:D2"/>
  </mergeCells>
  <printOptions/>
  <pageMargins left="0.7900000000000001" right="0.7900000000000001" top="0.98" bottom="0.98" header="0" footer="0"/>
  <pageSetup horizontalDpi="600" verticalDpi="600" orientation="portrait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:B1"/>
    </sheetView>
  </sheetViews>
  <sheetFormatPr defaultColWidth="11.57421875" defaultRowHeight="12.75"/>
  <cols>
    <col min="1" max="1" width="80.8515625" style="250" customWidth="1"/>
    <col min="2" max="2" width="11.421875" style="242" customWidth="1"/>
    <col min="3" max="16384" width="11.421875" style="242" customWidth="1"/>
  </cols>
  <sheetData>
    <row r="1" spans="1:2" s="237" customFormat="1" ht="15" customHeight="1">
      <c r="A1" s="257" t="s">
        <v>19</v>
      </c>
      <c r="B1" s="257"/>
    </row>
    <row r="2" spans="1:2" s="237" customFormat="1" ht="15" customHeight="1">
      <c r="A2" s="257" t="s">
        <v>339</v>
      </c>
      <c r="B2" s="257"/>
    </row>
    <row r="3" s="239" customFormat="1" ht="15" customHeight="1">
      <c r="A3" s="238"/>
    </row>
    <row r="4" spans="1:2" ht="15" customHeight="1">
      <c r="A4" s="240" t="s">
        <v>25</v>
      </c>
      <c r="B4" s="241" t="s">
        <v>310</v>
      </c>
    </row>
    <row r="5" spans="1:2" s="239" customFormat="1" ht="9" customHeight="1">
      <c r="A5" s="243"/>
      <c r="B5" s="244"/>
    </row>
    <row r="6" spans="1:2" ht="15" customHeight="1">
      <c r="A6" s="245" t="s">
        <v>321</v>
      </c>
      <c r="B6" s="246">
        <v>514</v>
      </c>
    </row>
    <row r="7" spans="1:2" s="239" customFormat="1" ht="15" customHeight="1">
      <c r="A7" s="245" t="s">
        <v>322</v>
      </c>
      <c r="B7" s="246">
        <v>28766</v>
      </c>
    </row>
    <row r="8" spans="1:2" s="239" customFormat="1" ht="15" customHeight="1">
      <c r="A8" s="245" t="s">
        <v>323</v>
      </c>
      <c r="B8" s="246">
        <v>922</v>
      </c>
    </row>
    <row r="9" spans="1:2" s="239" customFormat="1" ht="15" customHeight="1">
      <c r="A9" s="245" t="s">
        <v>340</v>
      </c>
      <c r="B9" s="246">
        <v>2913</v>
      </c>
    </row>
    <row r="10" spans="1:2" s="239" customFormat="1" ht="15" customHeight="1">
      <c r="A10" s="245" t="s">
        <v>324</v>
      </c>
      <c r="B10" s="246">
        <v>9898</v>
      </c>
    </row>
    <row r="11" spans="1:2" s="239" customFormat="1" ht="15" customHeight="1">
      <c r="A11" s="245" t="s">
        <v>325</v>
      </c>
      <c r="B11" s="246">
        <v>57625</v>
      </c>
    </row>
    <row r="12" spans="1:2" s="239" customFormat="1" ht="15" customHeight="1">
      <c r="A12" s="245" t="s">
        <v>311</v>
      </c>
      <c r="B12" s="246">
        <v>2362</v>
      </c>
    </row>
    <row r="13" spans="1:2" s="239" customFormat="1" ht="15" customHeight="1">
      <c r="A13" s="245" t="s">
        <v>326</v>
      </c>
      <c r="B13" s="246">
        <v>11721</v>
      </c>
    </row>
    <row r="14" spans="1:2" s="239" customFormat="1" ht="15" customHeight="1">
      <c r="A14" s="245" t="s">
        <v>312</v>
      </c>
      <c r="B14" s="246">
        <v>395</v>
      </c>
    </row>
    <row r="15" spans="1:2" s="239" customFormat="1" ht="15" customHeight="1">
      <c r="A15" s="245" t="s">
        <v>313</v>
      </c>
      <c r="B15" s="246">
        <v>247</v>
      </c>
    </row>
    <row r="16" spans="1:2" s="239" customFormat="1" ht="15" customHeight="1">
      <c r="A16" s="245" t="s">
        <v>314</v>
      </c>
      <c r="B16" s="246">
        <v>10086</v>
      </c>
    </row>
    <row r="17" spans="1:2" s="239" customFormat="1" ht="15" customHeight="1">
      <c r="A17" s="245" t="s">
        <v>327</v>
      </c>
      <c r="B17" s="246">
        <v>293</v>
      </c>
    </row>
    <row r="18" spans="1:2" s="239" customFormat="1" ht="15" customHeight="1">
      <c r="A18" s="245" t="s">
        <v>328</v>
      </c>
      <c r="B18" s="246">
        <v>553</v>
      </c>
    </row>
    <row r="19" spans="1:2" s="239" customFormat="1" ht="15" customHeight="1">
      <c r="A19" s="245" t="s">
        <v>315</v>
      </c>
      <c r="B19" s="246">
        <v>581</v>
      </c>
    </row>
    <row r="20" spans="1:2" s="239" customFormat="1" ht="15" customHeight="1">
      <c r="A20" s="245" t="s">
        <v>316</v>
      </c>
      <c r="B20" s="246">
        <v>3501</v>
      </c>
    </row>
    <row r="21" spans="1:2" s="239" customFormat="1" ht="15" customHeight="1">
      <c r="A21" s="245" t="s">
        <v>329</v>
      </c>
      <c r="B21" s="246">
        <v>3298</v>
      </c>
    </row>
    <row r="22" spans="1:2" s="239" customFormat="1" ht="15" customHeight="1">
      <c r="A22" s="245" t="s">
        <v>330</v>
      </c>
      <c r="B22" s="246">
        <v>400</v>
      </c>
    </row>
    <row r="23" spans="1:2" s="239" customFormat="1" ht="15" customHeight="1">
      <c r="A23" s="245" t="s">
        <v>331</v>
      </c>
      <c r="B23" s="246">
        <v>207</v>
      </c>
    </row>
    <row r="24" spans="1:2" s="239" customFormat="1" ht="15" customHeight="1">
      <c r="A24" s="245" t="s">
        <v>332</v>
      </c>
      <c r="B24" s="246">
        <v>406</v>
      </c>
    </row>
    <row r="25" spans="1:2" s="239" customFormat="1" ht="15" customHeight="1">
      <c r="A25" s="245" t="s">
        <v>333</v>
      </c>
      <c r="B25" s="246">
        <v>38</v>
      </c>
    </row>
    <row r="26" spans="1:2" s="239" customFormat="1" ht="15" customHeight="1">
      <c r="A26" s="245" t="s">
        <v>334</v>
      </c>
      <c r="B26" s="246">
        <v>626</v>
      </c>
    </row>
    <row r="27" spans="1:2" s="239" customFormat="1" ht="15" customHeight="1">
      <c r="A27" s="245" t="s">
        <v>335</v>
      </c>
      <c r="B27" s="246">
        <v>66</v>
      </c>
    </row>
    <row r="28" spans="1:2" s="239" customFormat="1" ht="15" customHeight="1">
      <c r="A28" s="245" t="s">
        <v>336</v>
      </c>
      <c r="B28" s="246">
        <v>50</v>
      </c>
    </row>
    <row r="29" spans="1:2" s="239" customFormat="1" ht="15" customHeight="1">
      <c r="A29" s="245" t="s">
        <v>337</v>
      </c>
      <c r="B29" s="246">
        <v>39</v>
      </c>
    </row>
    <row r="30" spans="1:2" ht="15" customHeight="1">
      <c r="A30" s="245" t="s">
        <v>317</v>
      </c>
      <c r="B30" s="246">
        <v>759</v>
      </c>
    </row>
    <row r="31" spans="1:2" ht="15" customHeight="1">
      <c r="A31" s="245" t="s">
        <v>318</v>
      </c>
      <c r="B31" s="246">
        <v>9106</v>
      </c>
    </row>
    <row r="32" spans="1:2" ht="15" customHeight="1">
      <c r="A32" s="245" t="s">
        <v>341</v>
      </c>
      <c r="B32" s="246">
        <v>1248</v>
      </c>
    </row>
    <row r="33" spans="1:2" ht="15" customHeight="1">
      <c r="A33" s="245" t="s">
        <v>338</v>
      </c>
      <c r="B33" s="246">
        <v>148</v>
      </c>
    </row>
    <row r="34" spans="1:2" ht="15" customHeight="1">
      <c r="A34" s="245" t="s">
        <v>319</v>
      </c>
      <c r="B34" s="246">
        <v>4625</v>
      </c>
    </row>
    <row r="35" spans="1:2" ht="15" customHeight="1">
      <c r="A35" s="245" t="s">
        <v>320</v>
      </c>
      <c r="B35" s="246">
        <v>3582</v>
      </c>
    </row>
    <row r="36" spans="1:2" ht="9" customHeight="1">
      <c r="A36" s="238"/>
      <c r="B36" s="247"/>
    </row>
    <row r="37" spans="1:2" ht="15" customHeight="1">
      <c r="A37" s="248" t="s">
        <v>156</v>
      </c>
      <c r="B37" s="249">
        <f>SUM(B6:B36)</f>
        <v>154975</v>
      </c>
    </row>
  </sheetData>
  <sheetProtection/>
  <mergeCells count="2">
    <mergeCell ref="A1:B1"/>
    <mergeCell ref="A2:B2"/>
  </mergeCells>
  <printOptions horizontalCentered="1"/>
  <pageMargins left="0.3937007874015748" right="0.3937007874015748" top="0.7874015748031497" bottom="0.3937007874015748" header="0.3937007874015748" footer="0"/>
  <pageSetup horizontalDpi="600" verticalDpi="600" orientation="portrait" scale="80"/>
  <headerFooter alignWithMargins="0">
    <oddHeader>&amp;R&amp;"Arial,Negrita"&amp;14Resumen Estadístico       &amp;"Arial,Normal"&amp;10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:B1"/>
    </sheetView>
  </sheetViews>
  <sheetFormatPr defaultColWidth="12.57421875" defaultRowHeight="12.75"/>
  <cols>
    <col min="1" max="1" width="77.28125" style="111" bestFit="1" customWidth="1"/>
    <col min="2" max="2" width="12.421875" style="113" customWidth="1"/>
    <col min="3" max="16384" width="12.421875" style="111" customWidth="1"/>
  </cols>
  <sheetData>
    <row r="1" spans="1:2" ht="15" customHeight="1">
      <c r="A1" s="258" t="s">
        <v>248</v>
      </c>
      <c r="B1" s="258"/>
    </row>
    <row r="2" spans="1:2" ht="15" customHeight="1">
      <c r="A2" s="258">
        <v>2012</v>
      </c>
      <c r="B2" s="258"/>
    </row>
    <row r="3" ht="15" customHeight="1">
      <c r="A3" s="112"/>
    </row>
    <row r="4" spans="1:2" s="116" customFormat="1" ht="15" customHeight="1">
      <c r="A4" s="114" t="s">
        <v>249</v>
      </c>
      <c r="B4" s="115">
        <v>85</v>
      </c>
    </row>
    <row r="5" spans="1:2" s="116" customFormat="1" ht="12">
      <c r="A5" s="117"/>
      <c r="B5" s="118"/>
    </row>
    <row r="6" spans="1:2" s="116" customFormat="1" ht="15" customHeight="1">
      <c r="A6" s="114" t="s">
        <v>250</v>
      </c>
      <c r="B6" s="114"/>
    </row>
    <row r="7" spans="1:2" s="116" customFormat="1" ht="9" customHeight="1">
      <c r="A7" s="119"/>
      <c r="B7" s="119"/>
    </row>
    <row r="8" spans="1:2" s="119" customFormat="1" ht="15" customHeight="1">
      <c r="A8" s="120" t="s">
        <v>251</v>
      </c>
      <c r="B8" s="121">
        <f>SUM(B9:B10)</f>
        <v>117</v>
      </c>
    </row>
    <row r="9" spans="1:2" s="116" customFormat="1" ht="15" customHeight="1">
      <c r="A9" s="122" t="s">
        <v>252</v>
      </c>
      <c r="B9" s="118">
        <v>59</v>
      </c>
    </row>
    <row r="10" spans="1:2" s="116" customFormat="1" ht="15" customHeight="1">
      <c r="A10" s="122" t="s">
        <v>253</v>
      </c>
      <c r="B10" s="118">
        <v>58</v>
      </c>
    </row>
    <row r="11" spans="1:2" s="119" customFormat="1" ht="15" customHeight="1">
      <c r="A11" s="120" t="s">
        <v>254</v>
      </c>
      <c r="B11" s="121">
        <f>SUM(B12:B13)</f>
        <v>1392</v>
      </c>
    </row>
    <row r="12" spans="1:4" s="116" customFormat="1" ht="15" customHeight="1">
      <c r="A12" s="122" t="s">
        <v>252</v>
      </c>
      <c r="B12" s="118">
        <v>819</v>
      </c>
      <c r="D12" s="123"/>
    </row>
    <row r="13" spans="1:4" s="116" customFormat="1" ht="15" customHeight="1">
      <c r="A13" s="122" t="s">
        <v>253</v>
      </c>
      <c r="B13" s="118">
        <v>573</v>
      </c>
      <c r="D13" s="123"/>
    </row>
    <row r="14" spans="1:2" s="119" customFormat="1" ht="15" customHeight="1">
      <c r="A14" s="120" t="s">
        <v>255</v>
      </c>
      <c r="B14" s="121">
        <f>B15</f>
        <v>178</v>
      </c>
    </row>
    <row r="15" spans="1:2" s="116" customFormat="1" ht="15" customHeight="1">
      <c r="A15" s="122" t="s">
        <v>252</v>
      </c>
      <c r="B15" s="118">
        <v>178</v>
      </c>
    </row>
    <row r="16" spans="1:2" s="119" customFormat="1" ht="15" customHeight="1">
      <c r="A16" s="120" t="s">
        <v>256</v>
      </c>
      <c r="B16" s="121">
        <f>B17</f>
        <v>239</v>
      </c>
    </row>
    <row r="17" spans="1:2" s="116" customFormat="1" ht="15" customHeight="1">
      <c r="A17" s="122" t="s">
        <v>257</v>
      </c>
      <c r="B17" s="118">
        <v>239</v>
      </c>
    </row>
    <row r="18" spans="1:2" s="119" customFormat="1" ht="15" customHeight="1">
      <c r="A18" s="120" t="s">
        <v>258</v>
      </c>
      <c r="B18" s="121">
        <f>SUM(B19:B20)</f>
        <v>1926</v>
      </c>
    </row>
    <row r="19" spans="1:2" ht="15" customHeight="1">
      <c r="A19" s="122" t="s">
        <v>252</v>
      </c>
      <c r="B19" s="118">
        <f>B9+B12+B15</f>
        <v>1056</v>
      </c>
    </row>
    <row r="20" spans="1:2" ht="15" customHeight="1">
      <c r="A20" s="122" t="s">
        <v>253</v>
      </c>
      <c r="B20" s="118">
        <f>B10+B13+B17</f>
        <v>870</v>
      </c>
    </row>
    <row r="21" spans="1:2" ht="9" customHeight="1">
      <c r="A21" s="122"/>
      <c r="B21" s="118"/>
    </row>
    <row r="22" spans="1:2" s="116" customFormat="1" ht="15" customHeight="1">
      <c r="A22" s="114" t="s">
        <v>259</v>
      </c>
      <c r="B22" s="114"/>
    </row>
    <row r="23" spans="1:2" s="116" customFormat="1" ht="9" customHeight="1">
      <c r="A23" s="119"/>
      <c r="B23" s="119"/>
    </row>
    <row r="24" spans="1:2" s="124" customFormat="1" ht="15" customHeight="1">
      <c r="A24" s="120" t="s">
        <v>260</v>
      </c>
      <c r="B24" s="121">
        <f>SUM(B25:B26)</f>
        <v>871</v>
      </c>
    </row>
    <row r="25" spans="1:2" ht="15" customHeight="1">
      <c r="A25" s="122" t="s">
        <v>261</v>
      </c>
      <c r="B25" s="118">
        <v>490</v>
      </c>
    </row>
    <row r="26" spans="1:2" ht="15" customHeight="1">
      <c r="A26" s="122" t="s">
        <v>262</v>
      </c>
      <c r="B26" s="118">
        <v>381</v>
      </c>
    </row>
    <row r="27" spans="1:2" s="119" customFormat="1" ht="15" customHeight="1">
      <c r="A27" s="120" t="s">
        <v>263</v>
      </c>
      <c r="B27" s="121">
        <f>SUM(B28:B29)</f>
        <v>279</v>
      </c>
    </row>
    <row r="28" spans="1:2" s="116" customFormat="1" ht="15" customHeight="1">
      <c r="A28" s="122" t="s">
        <v>261</v>
      </c>
      <c r="B28" s="118">
        <v>239</v>
      </c>
    </row>
    <row r="29" spans="1:2" s="116" customFormat="1" ht="15" customHeight="1">
      <c r="A29" s="122" t="s">
        <v>262</v>
      </c>
      <c r="B29" s="118">
        <v>40</v>
      </c>
    </row>
    <row r="30" spans="1:2" s="119" customFormat="1" ht="15" customHeight="1">
      <c r="A30" s="120" t="s">
        <v>256</v>
      </c>
      <c r="B30" s="121">
        <f>B31</f>
        <v>1295</v>
      </c>
    </row>
    <row r="31" spans="1:2" s="116" customFormat="1" ht="15" customHeight="1">
      <c r="A31" s="122" t="s">
        <v>264</v>
      </c>
      <c r="B31" s="118">
        <v>1295</v>
      </c>
    </row>
    <row r="32" spans="1:2" s="119" customFormat="1" ht="15" customHeight="1">
      <c r="A32" s="120" t="s">
        <v>265</v>
      </c>
      <c r="B32" s="121">
        <f>B33</f>
        <v>4284</v>
      </c>
    </row>
    <row r="33" spans="1:2" s="116" customFormat="1" ht="15" customHeight="1">
      <c r="A33" s="122" t="s">
        <v>266</v>
      </c>
      <c r="B33" s="118">
        <v>4284</v>
      </c>
    </row>
    <row r="34" spans="1:2" s="119" customFormat="1" ht="15" customHeight="1">
      <c r="A34" s="120" t="s">
        <v>267</v>
      </c>
      <c r="B34" s="121">
        <f>SUM(B35:B36)</f>
        <v>6729</v>
      </c>
    </row>
    <row r="35" spans="1:2" s="116" customFormat="1" ht="15" customHeight="1">
      <c r="A35" s="122" t="s">
        <v>233</v>
      </c>
      <c r="B35" s="118">
        <f>B25+B28+B31</f>
        <v>2024</v>
      </c>
    </row>
    <row r="36" spans="1:2" s="116" customFormat="1" ht="15" customHeight="1">
      <c r="A36" s="122" t="s">
        <v>268</v>
      </c>
      <c r="B36" s="118">
        <f>B26+B29+B33</f>
        <v>4705</v>
      </c>
    </row>
    <row r="37" s="116" customFormat="1" ht="12">
      <c r="B37" s="118"/>
    </row>
    <row r="38" spans="1:2" s="125" customFormat="1" ht="12" customHeight="1">
      <c r="A38" s="125" t="s">
        <v>269</v>
      </c>
      <c r="B38" s="126"/>
    </row>
    <row r="39" spans="1:2" s="125" customFormat="1" ht="12" customHeight="1">
      <c r="A39" s="125" t="s">
        <v>270</v>
      </c>
      <c r="B39" s="126"/>
    </row>
    <row r="40" spans="1:2" s="125" customFormat="1" ht="12" customHeight="1">
      <c r="A40" s="125" t="s">
        <v>271</v>
      </c>
      <c r="B40" s="126"/>
    </row>
    <row r="42" ht="12">
      <c r="A42" s="127" t="s">
        <v>272</v>
      </c>
    </row>
  </sheetData>
  <sheetProtection/>
  <mergeCells count="2">
    <mergeCell ref="A1:B1"/>
    <mergeCell ref="A2:B2"/>
  </mergeCells>
  <printOptions horizontalCentered="1"/>
  <pageMargins left="0.3937007874015748" right="0.3937007874015748" top="0.984251968503937" bottom="0.5905511811023623" header="0.5118110236220472" footer="0.5118110236220472"/>
  <pageSetup orientation="portrait" scale="80"/>
  <headerFooter alignWithMargins="0">
    <oddHeader>&amp;R&amp;"Arial,Negrita"&amp;14&amp;K000000Resumen Estadístico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B1"/>
    </sheetView>
  </sheetViews>
  <sheetFormatPr defaultColWidth="12.57421875" defaultRowHeight="12.75"/>
  <cols>
    <col min="1" max="1" width="71.421875" style="111" bestFit="1" customWidth="1"/>
    <col min="2" max="2" width="12.421875" style="113" customWidth="1"/>
    <col min="3" max="16384" width="12.421875" style="111" customWidth="1"/>
  </cols>
  <sheetData>
    <row r="1" spans="1:2" ht="15" customHeight="1">
      <c r="A1" s="258" t="s">
        <v>283</v>
      </c>
      <c r="B1" s="258"/>
    </row>
    <row r="2" spans="1:2" ht="15" customHeight="1">
      <c r="A2" s="258">
        <v>2012</v>
      </c>
      <c r="B2" s="258"/>
    </row>
    <row r="3" ht="12">
      <c r="A3" s="112"/>
    </row>
    <row r="4" spans="1:2" s="116" customFormat="1" ht="15" customHeight="1">
      <c r="A4" s="114" t="s">
        <v>282</v>
      </c>
      <c r="B4" s="115">
        <v>23</v>
      </c>
    </row>
    <row r="5" spans="1:2" s="116" customFormat="1" ht="12">
      <c r="A5" s="117"/>
      <c r="B5" s="118"/>
    </row>
    <row r="6" spans="1:2" s="116" customFormat="1" ht="15" customHeight="1">
      <c r="A6" s="114" t="s">
        <v>281</v>
      </c>
      <c r="B6" s="114"/>
    </row>
    <row r="7" spans="1:2" s="116" customFormat="1" ht="9" customHeight="1">
      <c r="A7" s="119"/>
      <c r="B7" s="119"/>
    </row>
    <row r="8" spans="1:2" s="119" customFormat="1" ht="15" customHeight="1">
      <c r="A8" s="120" t="s">
        <v>251</v>
      </c>
      <c r="B8" s="121">
        <f>SUM(B9:B10)</f>
        <v>502</v>
      </c>
    </row>
    <row r="9" spans="1:2" s="116" customFormat="1" ht="15" customHeight="1">
      <c r="A9" s="122" t="s">
        <v>279</v>
      </c>
      <c r="B9" s="118">
        <v>412</v>
      </c>
    </row>
    <row r="10" spans="1:2" s="116" customFormat="1" ht="15" customHeight="1">
      <c r="A10" s="122" t="s">
        <v>278</v>
      </c>
      <c r="B10" s="118">
        <v>90</v>
      </c>
    </row>
    <row r="11" spans="1:2" s="119" customFormat="1" ht="15" customHeight="1">
      <c r="A11" s="120" t="s">
        <v>254</v>
      </c>
      <c r="B11" s="121">
        <f>SUM(B12:B13)</f>
        <v>1177</v>
      </c>
    </row>
    <row r="12" spans="1:4" s="116" customFormat="1" ht="15" customHeight="1">
      <c r="A12" s="122" t="s">
        <v>279</v>
      </c>
      <c r="B12" s="118">
        <v>970</v>
      </c>
      <c r="D12" s="123"/>
    </row>
    <row r="13" spans="1:4" s="116" customFormat="1" ht="15" customHeight="1">
      <c r="A13" s="122" t="s">
        <v>278</v>
      </c>
      <c r="B13" s="118">
        <v>207</v>
      </c>
      <c r="D13" s="123"/>
    </row>
    <row r="14" spans="1:2" s="119" customFormat="1" ht="15" customHeight="1">
      <c r="A14" s="120" t="s">
        <v>276</v>
      </c>
      <c r="B14" s="121">
        <f>B15</f>
        <v>271</v>
      </c>
    </row>
    <row r="15" spans="1:2" s="116" customFormat="1" ht="15" customHeight="1">
      <c r="A15" s="122" t="s">
        <v>280</v>
      </c>
      <c r="B15" s="118">
        <v>271</v>
      </c>
    </row>
    <row r="16" spans="1:2" s="119" customFormat="1" ht="15" customHeight="1">
      <c r="A16" s="120" t="s">
        <v>258</v>
      </c>
      <c r="B16" s="121">
        <f>SUM(B17:B18)</f>
        <v>1950</v>
      </c>
    </row>
    <row r="17" spans="1:2" ht="15" customHeight="1">
      <c r="A17" s="122" t="s">
        <v>279</v>
      </c>
      <c r="B17" s="118">
        <f>B9+B12</f>
        <v>1382</v>
      </c>
    </row>
    <row r="18" spans="1:2" ht="15" customHeight="1">
      <c r="A18" s="122" t="s">
        <v>278</v>
      </c>
      <c r="B18" s="118">
        <f>B10+B13+B15</f>
        <v>568</v>
      </c>
    </row>
    <row r="19" spans="1:2" ht="9" customHeight="1">
      <c r="A19" s="122"/>
      <c r="B19" s="118"/>
    </row>
    <row r="20" spans="1:2" s="116" customFormat="1" ht="15" customHeight="1">
      <c r="A20" s="114" t="s">
        <v>277</v>
      </c>
      <c r="B20" s="114"/>
    </row>
    <row r="21" spans="1:2" s="116" customFormat="1" ht="9" customHeight="1">
      <c r="A21" s="119"/>
      <c r="B21" s="119"/>
    </row>
    <row r="22" spans="1:2" s="124" customFormat="1" ht="15" customHeight="1">
      <c r="A22" s="120" t="s">
        <v>260</v>
      </c>
      <c r="B22" s="121">
        <f>SUM(B23:B23)</f>
        <v>739</v>
      </c>
    </row>
    <row r="23" spans="1:2" ht="15" customHeight="1">
      <c r="A23" s="122" t="s">
        <v>274</v>
      </c>
      <c r="B23" s="118">
        <v>739</v>
      </c>
    </row>
    <row r="24" spans="1:2" s="119" customFormat="1" ht="15" customHeight="1">
      <c r="A24" s="120" t="s">
        <v>276</v>
      </c>
      <c r="B24" s="121">
        <f>B25</f>
        <v>1281</v>
      </c>
    </row>
    <row r="25" spans="1:2" s="116" customFormat="1" ht="15" customHeight="1">
      <c r="A25" s="122" t="s">
        <v>275</v>
      </c>
      <c r="B25" s="118">
        <v>1281</v>
      </c>
    </row>
    <row r="26" spans="1:2" s="119" customFormat="1" ht="15" customHeight="1">
      <c r="A26" s="120" t="s">
        <v>267</v>
      </c>
      <c r="B26" s="121">
        <f>SUM(B27:B28)</f>
        <v>2020</v>
      </c>
    </row>
    <row r="27" spans="1:2" s="116" customFormat="1" ht="15" customHeight="1">
      <c r="A27" s="122" t="s">
        <v>275</v>
      </c>
      <c r="B27" s="118">
        <f>B25</f>
        <v>1281</v>
      </c>
    </row>
    <row r="28" spans="1:2" s="116" customFormat="1" ht="15" customHeight="1">
      <c r="A28" s="122" t="s">
        <v>274</v>
      </c>
      <c r="B28" s="118">
        <f>B23</f>
        <v>739</v>
      </c>
    </row>
    <row r="29" spans="1:2" s="116" customFormat="1" ht="9" customHeight="1">
      <c r="A29" s="129"/>
      <c r="B29" s="128"/>
    </row>
    <row r="30" s="116" customFormat="1" ht="12">
      <c r="B30" s="118"/>
    </row>
    <row r="31" spans="1:2" s="125" customFormat="1" ht="12" customHeight="1">
      <c r="A31" s="125" t="s">
        <v>273</v>
      </c>
      <c r="B31" s="126"/>
    </row>
    <row r="32" spans="1:2" s="125" customFormat="1" ht="12" customHeight="1">
      <c r="A32" s="125" t="s">
        <v>271</v>
      </c>
      <c r="B32" s="126"/>
    </row>
    <row r="34" ht="12">
      <c r="A34" s="99" t="s">
        <v>272</v>
      </c>
    </row>
  </sheetData>
  <sheetProtection/>
  <mergeCells count="2">
    <mergeCell ref="A1:B1"/>
    <mergeCell ref="A2:B2"/>
  </mergeCells>
  <printOptions horizontalCentered="1"/>
  <pageMargins left="0.3937007874015748" right="0.3937007874015748" top="0.984251968503937" bottom="0.984251968503937" header="0.5118110236220472" footer="0.5118110236220472"/>
  <pageSetup orientation="portrait" scale="80"/>
  <headerFooter alignWithMargins="0">
    <oddHeader>&amp;R&amp;"Arial,Negrita"&amp;14&amp;K000000Resumen Estadístico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B1"/>
    </sheetView>
  </sheetViews>
  <sheetFormatPr defaultColWidth="11.421875" defaultRowHeight="12.75"/>
  <cols>
    <col min="1" max="1" width="30.140625" style="0" customWidth="1"/>
  </cols>
  <sheetData>
    <row r="1" spans="1:2" s="44" customFormat="1" ht="15" customHeight="1">
      <c r="A1" s="252" t="s">
        <v>19</v>
      </c>
      <c r="B1" s="252"/>
    </row>
    <row r="2" spans="1:2" s="44" customFormat="1" ht="27" customHeight="1">
      <c r="A2" s="254" t="s">
        <v>284</v>
      </c>
      <c r="B2" s="254"/>
    </row>
    <row r="3" spans="1:2" s="44" customFormat="1" ht="15" customHeight="1">
      <c r="A3" s="219"/>
      <c r="B3" s="219"/>
    </row>
    <row r="4" spans="1:2" s="44" customFormat="1" ht="9" customHeight="1">
      <c r="A4" s="259"/>
      <c r="B4" s="259"/>
    </row>
    <row r="5" spans="1:2" s="44" customFormat="1" ht="15" customHeight="1">
      <c r="A5" s="48" t="s">
        <v>179</v>
      </c>
      <c r="B5" s="44">
        <v>134</v>
      </c>
    </row>
    <row r="6" spans="1:2" s="44" customFormat="1" ht="15" customHeight="1">
      <c r="A6" s="48" t="s">
        <v>180</v>
      </c>
      <c r="B6" s="50"/>
    </row>
    <row r="7" spans="1:2" s="44" customFormat="1" ht="15" customHeight="1">
      <c r="A7" s="48" t="s">
        <v>84</v>
      </c>
      <c r="B7" s="58">
        <v>2804123</v>
      </c>
    </row>
    <row r="8" spans="1:2" s="44" customFormat="1" ht="15" customHeight="1">
      <c r="A8" s="48" t="s">
        <v>85</v>
      </c>
      <c r="B8" s="58">
        <v>6975001</v>
      </c>
    </row>
    <row r="9" spans="1:2" s="44" customFormat="1" ht="9" customHeight="1">
      <c r="A9" s="130"/>
      <c r="B9" s="131"/>
    </row>
    <row r="10" spans="1:2" s="44" customFormat="1" ht="15" customHeight="1">
      <c r="A10" s="48"/>
      <c r="B10" s="58"/>
    </row>
    <row r="11" ht="12">
      <c r="A11" s="1"/>
    </row>
    <row r="12" ht="12">
      <c r="A12" s="1"/>
    </row>
    <row r="13" ht="12">
      <c r="A13" s="1"/>
    </row>
    <row r="14" ht="12">
      <c r="A14" s="6"/>
    </row>
    <row r="15" ht="12">
      <c r="A15" s="6"/>
    </row>
    <row r="16" ht="12">
      <c r="A16" s="6"/>
    </row>
    <row r="17" ht="12">
      <c r="A17" s="6"/>
    </row>
    <row r="18" ht="12">
      <c r="A18" s="6"/>
    </row>
    <row r="19" ht="12">
      <c r="A19" s="13"/>
    </row>
    <row r="20" ht="12">
      <c r="A20" s="15"/>
    </row>
    <row r="21" ht="12">
      <c r="A21" s="15"/>
    </row>
    <row r="22" ht="12">
      <c r="A22" s="15"/>
    </row>
    <row r="23" ht="12">
      <c r="A23" s="15"/>
    </row>
    <row r="24" ht="12">
      <c r="A24" s="13"/>
    </row>
    <row r="25" ht="12">
      <c r="A25" s="7"/>
    </row>
    <row r="26" ht="12">
      <c r="A26" s="6"/>
    </row>
    <row r="27" ht="12">
      <c r="A27" s="6"/>
    </row>
  </sheetData>
  <sheetProtection/>
  <mergeCells count="3">
    <mergeCell ref="A2:B2"/>
    <mergeCell ref="A4:B4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1"/>
    </sheetView>
  </sheetViews>
  <sheetFormatPr defaultColWidth="11.57421875" defaultRowHeight="12.75"/>
  <cols>
    <col min="1" max="1" width="27.7109375" style="28" customWidth="1"/>
    <col min="2" max="16384" width="11.421875" style="28" customWidth="1"/>
  </cols>
  <sheetData>
    <row r="1" spans="1:2" ht="15" customHeight="1">
      <c r="A1" s="260" t="s">
        <v>19</v>
      </c>
      <c r="B1" s="260"/>
    </row>
    <row r="2" spans="1:2" ht="15" customHeight="1">
      <c r="A2" s="260" t="s">
        <v>285</v>
      </c>
      <c r="B2" s="260"/>
    </row>
    <row r="3" spans="1:2" ht="15" customHeight="1">
      <c r="A3" s="132"/>
      <c r="B3" s="132"/>
    </row>
    <row r="4" spans="1:2" ht="15" customHeight="1">
      <c r="A4" s="135" t="s">
        <v>6</v>
      </c>
      <c r="B4" s="136">
        <f>SUM(B5:B7)</f>
        <v>2829</v>
      </c>
    </row>
    <row r="5" spans="1:2" ht="15" customHeight="1">
      <c r="A5" s="137" t="s">
        <v>49</v>
      </c>
      <c r="B5" s="133">
        <v>1462</v>
      </c>
    </row>
    <row r="6" spans="1:2" ht="15" customHeight="1">
      <c r="A6" s="138" t="s">
        <v>205</v>
      </c>
      <c r="B6" s="134">
        <v>634</v>
      </c>
    </row>
    <row r="7" spans="1:2" ht="15" customHeight="1">
      <c r="A7" s="137" t="s">
        <v>50</v>
      </c>
      <c r="B7" s="134">
        <v>733</v>
      </c>
    </row>
    <row r="8" spans="1:2" ht="9" customHeight="1">
      <c r="A8" s="139"/>
      <c r="B8" s="140"/>
    </row>
    <row r="9" ht="12.75" customHeight="1"/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B1"/>
    </sheetView>
  </sheetViews>
  <sheetFormatPr defaultColWidth="11.421875" defaultRowHeight="12.75"/>
  <cols>
    <col min="1" max="1" width="36.00390625" style="0" customWidth="1"/>
    <col min="2" max="3" width="15.00390625" style="0" customWidth="1"/>
  </cols>
  <sheetData>
    <row r="1" spans="1:2" s="44" customFormat="1" ht="15" customHeight="1">
      <c r="A1" s="252" t="s">
        <v>19</v>
      </c>
      <c r="B1" s="252"/>
    </row>
    <row r="2" spans="1:3" s="44" customFormat="1" ht="15" customHeight="1">
      <c r="A2" s="254" t="s">
        <v>286</v>
      </c>
      <c r="B2" s="254"/>
      <c r="C2" s="45"/>
    </row>
    <row r="3" spans="1:2" s="44" customFormat="1" ht="15" customHeight="1">
      <c r="A3" s="143"/>
      <c r="B3" s="144"/>
    </row>
    <row r="4" spans="1:2" s="44" customFormat="1" ht="9" customHeight="1">
      <c r="A4" s="141"/>
      <c r="B4" s="142"/>
    </row>
    <row r="5" spans="1:2" s="44" customFormat="1" ht="15" customHeight="1">
      <c r="A5" s="48" t="s">
        <v>181</v>
      </c>
      <c r="B5" s="60">
        <v>1654122</v>
      </c>
    </row>
    <row r="6" spans="1:2" s="44" customFormat="1" ht="15" customHeight="1">
      <c r="A6" s="48" t="s">
        <v>182</v>
      </c>
      <c r="B6" s="60">
        <v>533964</v>
      </c>
    </row>
    <row r="7" spans="1:2" s="44" customFormat="1" ht="15" customHeight="1">
      <c r="A7" s="48" t="s">
        <v>234</v>
      </c>
      <c r="B7" s="60">
        <v>321676</v>
      </c>
    </row>
    <row r="8" spans="1:2" s="44" customFormat="1" ht="15" customHeight="1">
      <c r="A8" s="48" t="s">
        <v>235</v>
      </c>
      <c r="B8" s="60">
        <v>77356</v>
      </c>
    </row>
    <row r="9" spans="1:2" s="44" customFormat="1" ht="15" customHeight="1">
      <c r="A9" s="48" t="s">
        <v>237</v>
      </c>
      <c r="B9" s="60">
        <v>18211</v>
      </c>
    </row>
    <row r="10" spans="1:2" s="44" customFormat="1" ht="15" customHeight="1">
      <c r="A10" s="48" t="s">
        <v>295</v>
      </c>
      <c r="B10" s="60">
        <v>14966</v>
      </c>
    </row>
    <row r="11" s="44" customFormat="1" ht="9" customHeight="1">
      <c r="A11" s="48"/>
    </row>
    <row r="12" spans="1:2" s="44" customFormat="1" ht="15" customHeight="1">
      <c r="A12" s="68" t="s">
        <v>156</v>
      </c>
      <c r="B12" s="69">
        <f>SUM(B5:B11)</f>
        <v>2620295</v>
      </c>
    </row>
    <row r="13" ht="12">
      <c r="A13" s="15"/>
    </row>
    <row r="14" ht="12">
      <c r="A14" s="15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11.421875" defaultRowHeight="12.75"/>
  <cols>
    <col min="1" max="1" width="21.421875" style="0" customWidth="1"/>
    <col min="2" max="3" width="11.28125" style="0" customWidth="1"/>
  </cols>
  <sheetData>
    <row r="1" spans="1:5" ht="15" customHeight="1">
      <c r="A1" s="252" t="s">
        <v>19</v>
      </c>
      <c r="B1" s="252"/>
      <c r="C1" s="252"/>
      <c r="D1" s="252"/>
      <c r="E1" s="252"/>
    </row>
    <row r="2" spans="1:5" ht="15" customHeight="1">
      <c r="A2" s="252" t="s">
        <v>296</v>
      </c>
      <c r="B2" s="252"/>
      <c r="C2" s="252"/>
      <c r="D2" s="252"/>
      <c r="E2" s="252"/>
    </row>
    <row r="3" spans="1:5" ht="15" customHeight="1">
      <c r="A3" s="252">
        <v>2012</v>
      </c>
      <c r="B3" s="252"/>
      <c r="C3" s="252"/>
      <c r="D3" s="252"/>
      <c r="E3" s="252"/>
    </row>
    <row r="4" spans="1:5" ht="15" customHeight="1">
      <c r="A4" s="56"/>
      <c r="B4" s="56"/>
      <c r="C4" s="56"/>
      <c r="D4" s="56"/>
      <c r="E4" s="44"/>
    </row>
    <row r="5" spans="1:5" ht="12" customHeight="1">
      <c r="A5" s="66"/>
      <c r="B5" s="220"/>
      <c r="C5" s="261" t="s">
        <v>186</v>
      </c>
      <c r="D5" s="261"/>
      <c r="E5" s="262" t="s">
        <v>298</v>
      </c>
    </row>
    <row r="6" spans="1:5" ht="12" customHeight="1">
      <c r="A6" s="66"/>
      <c r="B6" s="221" t="s">
        <v>185</v>
      </c>
      <c r="C6" s="221" t="s">
        <v>297</v>
      </c>
      <c r="D6" s="221" t="s">
        <v>236</v>
      </c>
      <c r="E6" s="262"/>
    </row>
    <row r="7" spans="1:5" ht="9" customHeight="1">
      <c r="A7" s="56"/>
      <c r="B7" s="222"/>
      <c r="C7" s="222"/>
      <c r="D7" s="222"/>
      <c r="E7" s="44"/>
    </row>
    <row r="8" spans="1:5" ht="15" customHeight="1">
      <c r="A8" s="218" t="s">
        <v>88</v>
      </c>
      <c r="B8" s="57">
        <v>4</v>
      </c>
      <c r="C8" s="57">
        <v>4</v>
      </c>
      <c r="D8" s="57"/>
      <c r="E8" s="57">
        <v>4</v>
      </c>
    </row>
    <row r="9" spans="1:5" ht="15" customHeight="1">
      <c r="A9" s="218" t="s">
        <v>187</v>
      </c>
      <c r="B9" s="57">
        <v>60</v>
      </c>
      <c r="C9" s="57">
        <v>234</v>
      </c>
      <c r="D9" s="57">
        <v>9</v>
      </c>
      <c r="E9" s="57">
        <v>424</v>
      </c>
    </row>
    <row r="10" spans="1:5" ht="15" customHeight="1">
      <c r="A10" s="224" t="s">
        <v>188</v>
      </c>
      <c r="B10" s="57">
        <v>122</v>
      </c>
      <c r="C10" s="57">
        <v>645</v>
      </c>
      <c r="D10" s="57"/>
      <c r="E10" s="57">
        <v>1025</v>
      </c>
    </row>
    <row r="11" spans="1:5" ht="15" customHeight="1">
      <c r="A11" s="218" t="s">
        <v>189</v>
      </c>
      <c r="B11" s="57">
        <v>159</v>
      </c>
      <c r="C11" s="57">
        <v>411</v>
      </c>
      <c r="D11" s="57">
        <v>10</v>
      </c>
      <c r="E11" s="57">
        <v>677</v>
      </c>
    </row>
    <row r="12" spans="1:5" ht="9" customHeight="1">
      <c r="A12" s="56"/>
      <c r="B12" s="223"/>
      <c r="C12" s="223"/>
      <c r="D12" s="223"/>
      <c r="E12" s="44"/>
    </row>
    <row r="13" spans="1:5" ht="15" customHeight="1">
      <c r="A13" s="225" t="s">
        <v>156</v>
      </c>
      <c r="B13" s="67">
        <f>SUM(B8:B12)</f>
        <v>345</v>
      </c>
      <c r="C13" s="67">
        <f>SUM(C8:C12)</f>
        <v>1294</v>
      </c>
      <c r="D13" s="67">
        <f>SUM(D8:D12)</f>
        <v>19</v>
      </c>
      <c r="E13" s="67">
        <f>SUM(E8:E12)</f>
        <v>2130</v>
      </c>
    </row>
  </sheetData>
  <sheetProtection/>
  <mergeCells count="5">
    <mergeCell ref="A1:E1"/>
    <mergeCell ref="A2:E2"/>
    <mergeCell ref="A3:E3"/>
    <mergeCell ref="C5:D5"/>
    <mergeCell ref="E5:E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B1"/>
    </sheetView>
  </sheetViews>
  <sheetFormatPr defaultColWidth="11.421875" defaultRowHeight="12.75"/>
  <cols>
    <col min="1" max="1" width="38.421875" style="0" customWidth="1"/>
    <col min="2" max="2" width="10.421875" style="0" customWidth="1"/>
  </cols>
  <sheetData>
    <row r="1" spans="1:2" ht="15" customHeight="1">
      <c r="A1" s="252" t="s">
        <v>19</v>
      </c>
      <c r="B1" s="252"/>
    </row>
    <row r="2" spans="1:3" ht="15" customHeight="1">
      <c r="A2" s="252" t="s">
        <v>287</v>
      </c>
      <c r="B2" s="252"/>
      <c r="C2" s="8"/>
    </row>
    <row r="3" spans="1:2" ht="15" customHeight="1">
      <c r="A3" s="227"/>
      <c r="B3" s="228"/>
    </row>
    <row r="4" spans="1:2" ht="9" customHeight="1">
      <c r="A4" s="168"/>
      <c r="B4" s="169"/>
    </row>
    <row r="5" spans="1:2" ht="15" customHeight="1">
      <c r="A5" s="231" t="s">
        <v>309</v>
      </c>
      <c r="B5" s="230">
        <f>SUM(B6:B11)</f>
        <v>24810</v>
      </c>
    </row>
    <row r="6" spans="1:2" ht="15" customHeight="1">
      <c r="A6" s="47" t="s">
        <v>303</v>
      </c>
      <c r="B6" s="229">
        <v>6636</v>
      </c>
    </row>
    <row r="7" spans="1:2" ht="15" customHeight="1">
      <c r="A7" s="47" t="s">
        <v>304</v>
      </c>
      <c r="B7" s="229">
        <v>9188</v>
      </c>
    </row>
    <row r="8" spans="1:2" ht="15" customHeight="1">
      <c r="A8" s="47" t="s">
        <v>305</v>
      </c>
      <c r="B8" s="229">
        <v>691</v>
      </c>
    </row>
    <row r="9" spans="1:2" ht="15" customHeight="1">
      <c r="A9" s="47" t="s">
        <v>306</v>
      </c>
      <c r="B9" s="229">
        <v>1349</v>
      </c>
    </row>
    <row r="10" spans="1:2" ht="15" customHeight="1">
      <c r="A10" s="47" t="s">
        <v>307</v>
      </c>
      <c r="B10" s="229">
        <v>561</v>
      </c>
    </row>
    <row r="11" spans="1:2" ht="15" customHeight="1">
      <c r="A11" s="47" t="s">
        <v>308</v>
      </c>
      <c r="B11" s="229">
        <v>6385</v>
      </c>
    </row>
    <row r="12" spans="1:2" ht="15" customHeight="1">
      <c r="A12" s="231" t="s">
        <v>302</v>
      </c>
      <c r="B12" s="230">
        <v>3590</v>
      </c>
    </row>
    <row r="13" spans="1:2" ht="9" customHeight="1">
      <c r="A13" s="170"/>
      <c r="B13" s="171"/>
    </row>
    <row r="14" spans="1:2" ht="15" customHeight="1">
      <c r="A14" s="236" t="s">
        <v>156</v>
      </c>
      <c r="B14" s="147">
        <f>SUM(B5,B12)</f>
        <v>28400</v>
      </c>
    </row>
    <row r="15" ht="12">
      <c r="B15" s="12"/>
    </row>
    <row r="16" ht="12">
      <c r="A16" s="1"/>
    </row>
    <row r="17" spans="1:2" ht="12">
      <c r="A17" s="10"/>
      <c r="B17" s="11"/>
    </row>
    <row r="18" ht="12">
      <c r="A18" s="1"/>
    </row>
    <row r="19" ht="12">
      <c r="A19" s="1"/>
    </row>
    <row r="20" ht="12">
      <c r="A20" s="1"/>
    </row>
    <row r="21" spans="1:3" ht="12">
      <c r="A21" s="19"/>
      <c r="B21" s="20"/>
      <c r="C21" s="20"/>
    </row>
    <row r="22" spans="1:3" ht="12">
      <c r="A22" s="19"/>
      <c r="B22" s="19"/>
      <c r="C22" s="19"/>
    </row>
    <row r="23" spans="2:3" ht="12">
      <c r="B23" s="12"/>
      <c r="C23" s="12"/>
    </row>
    <row r="24" spans="2:3" ht="12">
      <c r="B24" s="12"/>
      <c r="C24" s="12"/>
    </row>
    <row r="25" spans="2:3" ht="12">
      <c r="B25" s="12"/>
      <c r="C25" s="12"/>
    </row>
    <row r="26" spans="2:3" ht="12">
      <c r="B26" s="12"/>
      <c r="C26" s="12"/>
    </row>
    <row r="27" spans="1:3" ht="12">
      <c r="A27" s="10"/>
      <c r="B27" s="11"/>
      <c r="C27" s="11"/>
    </row>
    <row r="28" ht="12">
      <c r="A28" s="6"/>
    </row>
    <row r="29" ht="12">
      <c r="A29" s="13"/>
    </row>
    <row r="30" ht="12">
      <c r="A30" s="15"/>
    </row>
    <row r="31" ht="12">
      <c r="A31" s="15"/>
    </row>
    <row r="32" ht="12">
      <c r="A32" s="15"/>
    </row>
    <row r="33" ht="12">
      <c r="A33" s="15"/>
    </row>
    <row r="34" ht="12">
      <c r="A34" s="13"/>
    </row>
    <row r="35" ht="12">
      <c r="A35" s="7"/>
    </row>
    <row r="36" ht="12">
      <c r="A36" s="6"/>
    </row>
    <row r="37" ht="12">
      <c r="A37" s="6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C1"/>
    </sheetView>
  </sheetViews>
  <sheetFormatPr defaultColWidth="11.421875" defaultRowHeight="12.75"/>
  <cols>
    <col min="1" max="1" width="37.140625" style="0" customWidth="1"/>
    <col min="2" max="2" width="15.7109375" style="0" customWidth="1"/>
    <col min="3" max="3" width="13.7109375" style="0" customWidth="1"/>
  </cols>
  <sheetData>
    <row r="1" spans="1:3" s="22" customFormat="1" ht="15" customHeight="1">
      <c r="A1" s="263" t="s">
        <v>19</v>
      </c>
      <c r="B1" s="263"/>
      <c r="C1" s="263"/>
    </row>
    <row r="2" spans="1:3" s="22" customFormat="1" ht="15" customHeight="1">
      <c r="A2" s="263" t="s">
        <v>288</v>
      </c>
      <c r="B2" s="263"/>
      <c r="C2" s="263"/>
    </row>
    <row r="3" spans="1:3" s="22" customFormat="1" ht="15" customHeight="1">
      <c r="A3" s="233"/>
      <c r="B3" s="234"/>
      <c r="C3" s="235"/>
    </row>
    <row r="4" spans="1:2" s="22" customFormat="1" ht="9" customHeight="1">
      <c r="A4" s="172"/>
      <c r="B4" s="173"/>
    </row>
    <row r="5" spans="1:3" s="22" customFormat="1" ht="15" customHeight="1">
      <c r="A5" s="179" t="s">
        <v>190</v>
      </c>
      <c r="B5" s="180">
        <v>206338000</v>
      </c>
      <c r="C5" s="264">
        <f>+B5/$B$13</f>
        <v>0.006119245967040723</v>
      </c>
    </row>
    <row r="6" spans="1:3" s="22" customFormat="1" ht="15" customHeight="1">
      <c r="A6" s="179" t="s">
        <v>191</v>
      </c>
      <c r="B6" s="180">
        <v>3165500000</v>
      </c>
      <c r="C6" s="264">
        <f>+B6/$B$13</f>
        <v>0.09387739102185448</v>
      </c>
    </row>
    <row r="7" spans="1:3" s="22" customFormat="1" ht="15" customHeight="1">
      <c r="A7" s="179" t="s">
        <v>192</v>
      </c>
      <c r="B7" s="180">
        <v>463146000</v>
      </c>
      <c r="C7" s="264">
        <f>+B7/$B$13</f>
        <v>0.013735251348035955</v>
      </c>
    </row>
    <row r="8" spans="1:3" s="22" customFormat="1" ht="9" customHeight="1">
      <c r="A8" s="179"/>
      <c r="B8" s="180"/>
      <c r="C8" s="264"/>
    </row>
    <row r="9" spans="1:3" s="22" customFormat="1" ht="15" customHeight="1">
      <c r="A9" s="188" t="s">
        <v>193</v>
      </c>
      <c r="B9" s="182">
        <f>SUM(B5:B7)</f>
        <v>3834984000</v>
      </c>
      <c r="C9" s="265"/>
    </row>
    <row r="10" spans="1:3" s="22" customFormat="1" ht="9" customHeight="1">
      <c r="A10" s="181"/>
      <c r="B10" s="182"/>
      <c r="C10" s="266"/>
    </row>
    <row r="11" spans="1:3" s="22" customFormat="1" ht="15" customHeight="1">
      <c r="A11" s="183" t="s">
        <v>194</v>
      </c>
      <c r="B11" s="226">
        <v>29884529991</v>
      </c>
      <c r="C11" s="264">
        <f>+B11/$B$13</f>
        <v>0.8862681116630688</v>
      </c>
    </row>
    <row r="12" spans="1:3" s="22" customFormat="1" ht="9" customHeight="1">
      <c r="A12" s="179"/>
      <c r="B12" s="180"/>
      <c r="C12" s="264"/>
    </row>
    <row r="13" spans="1:3" s="22" customFormat="1" ht="15" customHeight="1">
      <c r="A13" s="184" t="s">
        <v>156</v>
      </c>
      <c r="B13" s="67">
        <f>SUM(B9:B11)</f>
        <v>33719513991</v>
      </c>
      <c r="C13" s="267">
        <f>+B13/$B$13</f>
        <v>1</v>
      </c>
    </row>
    <row r="14" spans="1:3" s="22" customFormat="1" ht="15" customHeight="1">
      <c r="A14" s="174"/>
      <c r="B14" s="175"/>
      <c r="C14" s="176"/>
    </row>
    <row r="15" spans="1:3" s="22" customFormat="1" ht="15" customHeight="1">
      <c r="A15" s="174"/>
      <c r="B15" s="175"/>
      <c r="C15" s="176"/>
    </row>
    <row r="16" spans="1:3" s="22" customFormat="1" ht="15" customHeight="1">
      <c r="A16" s="263" t="s">
        <v>19</v>
      </c>
      <c r="B16" s="263"/>
      <c r="C16" s="263"/>
    </row>
    <row r="17" spans="1:3" s="22" customFormat="1" ht="15" customHeight="1">
      <c r="A17" s="263" t="s">
        <v>289</v>
      </c>
      <c r="B17" s="263"/>
      <c r="C17" s="263"/>
    </row>
    <row r="18" spans="1:3" s="22" customFormat="1" ht="15" customHeight="1">
      <c r="A18" s="84"/>
      <c r="B18" s="84"/>
      <c r="C18" s="84"/>
    </row>
    <row r="19" spans="1:3" s="22" customFormat="1" ht="9" customHeight="1">
      <c r="A19" s="179"/>
      <c r="B19" s="185"/>
      <c r="C19" s="186"/>
    </row>
    <row r="20" spans="1:3" s="22" customFormat="1" ht="15" customHeight="1">
      <c r="A20" s="179" t="s">
        <v>195</v>
      </c>
      <c r="B20" s="180">
        <v>16263660829</v>
      </c>
      <c r="C20" s="264">
        <f>+B20/$B$26</f>
        <v>0.4823219229476705</v>
      </c>
    </row>
    <row r="21" spans="1:3" s="22" customFormat="1" ht="15" customHeight="1">
      <c r="A21" s="179" t="s">
        <v>196</v>
      </c>
      <c r="B21" s="180">
        <v>4709881222</v>
      </c>
      <c r="C21" s="264">
        <f>+B21/$B$26</f>
        <v>0.13967820601616926</v>
      </c>
    </row>
    <row r="22" spans="1:3" s="22" customFormat="1" ht="15" customHeight="1">
      <c r="A22" s="179" t="s">
        <v>182</v>
      </c>
      <c r="B22" s="180">
        <v>8478008145</v>
      </c>
      <c r="C22" s="264">
        <f>+B22/$B$26</f>
        <v>0.25142735293464924</v>
      </c>
    </row>
    <row r="23" spans="1:3" s="22" customFormat="1" ht="15" customHeight="1">
      <c r="A23" s="179" t="s">
        <v>183</v>
      </c>
      <c r="B23" s="180">
        <v>2572529017</v>
      </c>
      <c r="C23" s="264">
        <f>+B23/$B$26</f>
        <v>0.07629199571757256</v>
      </c>
    </row>
    <row r="24" spans="1:3" s="22" customFormat="1" ht="15" customHeight="1">
      <c r="A24" s="179" t="s">
        <v>184</v>
      </c>
      <c r="B24" s="180">
        <v>1695434778</v>
      </c>
      <c r="C24" s="264">
        <v>0.051</v>
      </c>
    </row>
    <row r="25" spans="1:3" s="22" customFormat="1" ht="9" customHeight="1">
      <c r="A25" s="179"/>
      <c r="B25" s="180"/>
      <c r="C25" s="264"/>
    </row>
    <row r="26" spans="1:3" s="22" customFormat="1" ht="15" customHeight="1">
      <c r="A26" s="184" t="s">
        <v>156</v>
      </c>
      <c r="B26" s="67">
        <f>SUM(B20:B25)</f>
        <v>33719513991</v>
      </c>
      <c r="C26" s="267">
        <f>+B26/$B$26</f>
        <v>1</v>
      </c>
    </row>
    <row r="27" spans="1:3" s="22" customFormat="1" ht="15" customHeight="1">
      <c r="A27" s="56"/>
      <c r="B27" s="57"/>
      <c r="C27" s="187"/>
    </row>
    <row r="28" spans="1:3" s="22" customFormat="1" ht="15" customHeight="1">
      <c r="A28" s="177"/>
      <c r="B28" s="178"/>
      <c r="C28" s="177"/>
    </row>
    <row r="29" spans="1:4" ht="12">
      <c r="A29" s="1"/>
      <c r="B29" s="5"/>
      <c r="C29" s="1"/>
      <c r="D29" s="232"/>
    </row>
    <row r="30" ht="12">
      <c r="B30" s="12"/>
    </row>
    <row r="31" ht="12">
      <c r="A31" s="1"/>
    </row>
    <row r="32" spans="1:2" ht="12">
      <c r="A32" s="10"/>
      <c r="B32" s="11"/>
    </row>
    <row r="33" ht="12">
      <c r="A33" s="1"/>
    </row>
    <row r="34" ht="12">
      <c r="A34" s="1"/>
    </row>
    <row r="35" ht="12">
      <c r="A35" s="1"/>
    </row>
    <row r="36" spans="1:3" ht="12">
      <c r="A36" s="19"/>
      <c r="B36" s="20"/>
      <c r="C36" s="20"/>
    </row>
    <row r="37" spans="1:3" ht="12">
      <c r="A37" s="19"/>
      <c r="B37" s="19"/>
      <c r="C37" s="19"/>
    </row>
    <row r="38" spans="2:3" ht="12">
      <c r="B38" s="12"/>
      <c r="C38" s="12"/>
    </row>
    <row r="39" spans="2:3" ht="12">
      <c r="B39" s="12"/>
      <c r="C39" s="12"/>
    </row>
    <row r="40" spans="2:3" ht="12">
      <c r="B40" s="12"/>
      <c r="C40" s="12"/>
    </row>
    <row r="41" spans="2:3" ht="12">
      <c r="B41" s="12"/>
      <c r="C41" s="12"/>
    </row>
    <row r="42" spans="1:3" ht="12">
      <c r="A42" s="10"/>
      <c r="B42" s="11"/>
      <c r="C42" s="11"/>
    </row>
    <row r="43" ht="12">
      <c r="A43" s="6"/>
    </row>
    <row r="44" ht="12">
      <c r="A44" s="13"/>
    </row>
    <row r="45" ht="12">
      <c r="A45" s="15"/>
    </row>
    <row r="46" ht="12">
      <c r="A46" s="15"/>
    </row>
    <row r="47" ht="12">
      <c r="A47" s="15"/>
    </row>
    <row r="48" ht="12">
      <c r="A48" s="15"/>
    </row>
    <row r="49" ht="12">
      <c r="A49" s="13"/>
    </row>
    <row r="50" ht="12">
      <c r="A50" s="7"/>
    </row>
    <row r="51" ht="12">
      <c r="A51" s="6"/>
    </row>
    <row r="52" ht="12">
      <c r="A52" s="6"/>
    </row>
  </sheetData>
  <sheetProtection/>
  <mergeCells count="4">
    <mergeCell ref="A2:C2"/>
    <mergeCell ref="A17:C17"/>
    <mergeCell ref="A1:C1"/>
    <mergeCell ref="A16:C1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1" sqref="A1:D1"/>
    </sheetView>
  </sheetViews>
  <sheetFormatPr defaultColWidth="11.57421875" defaultRowHeight="12.75"/>
  <cols>
    <col min="1" max="1" width="48.8515625" style="2" customWidth="1"/>
    <col min="2" max="2" width="11.140625" style="2" customWidth="1"/>
    <col min="3" max="4" width="10.421875" style="2" customWidth="1"/>
    <col min="5" max="16384" width="11.421875" style="2" customWidth="1"/>
  </cols>
  <sheetData>
    <row r="1" spans="1:4" ht="15" customHeight="1">
      <c r="A1" s="253" t="s">
        <v>19</v>
      </c>
      <c r="B1" s="253"/>
      <c r="C1" s="253"/>
      <c r="D1" s="253"/>
    </row>
    <row r="2" spans="1:4" ht="15" customHeight="1">
      <c r="A2" s="253" t="s">
        <v>146</v>
      </c>
      <c r="B2" s="253"/>
      <c r="C2" s="253"/>
      <c r="D2" s="253"/>
    </row>
    <row r="3" spans="1:4" ht="15" customHeight="1">
      <c r="A3" s="253" t="s">
        <v>239</v>
      </c>
      <c r="B3" s="253"/>
      <c r="C3" s="253"/>
      <c r="D3" s="253"/>
    </row>
    <row r="4" spans="1:4" ht="15" customHeight="1">
      <c r="A4" s="73"/>
      <c r="B4" s="73"/>
      <c r="C4" s="73"/>
      <c r="D4" s="73"/>
    </row>
    <row r="5" spans="1:4" s="3" customFormat="1" ht="15" customHeight="1">
      <c r="A5" s="213"/>
      <c r="B5" s="214" t="s">
        <v>147</v>
      </c>
      <c r="C5" s="214" t="s">
        <v>148</v>
      </c>
      <c r="D5" s="214" t="s">
        <v>149</v>
      </c>
    </row>
    <row r="6" spans="1:4" s="3" customFormat="1" ht="9" customHeight="1">
      <c r="A6" s="71"/>
      <c r="B6" s="72"/>
      <c r="C6" s="72"/>
      <c r="D6" s="72"/>
    </row>
    <row r="7" spans="1:4" ht="15" customHeight="1">
      <c r="A7" s="74" t="s">
        <v>203</v>
      </c>
      <c r="B7" s="75">
        <f>SUM(B8:B9)</f>
        <v>10721</v>
      </c>
      <c r="C7" s="75">
        <f>SUM(C8:C9)</f>
        <v>16157</v>
      </c>
      <c r="D7" s="75">
        <f>SUM(D8:D9)</f>
        <v>26878</v>
      </c>
    </row>
    <row r="8" spans="1:4" ht="15" customHeight="1">
      <c r="A8" s="80" t="s">
        <v>150</v>
      </c>
      <c r="B8" s="76">
        <v>10650</v>
      </c>
      <c r="C8" s="76">
        <v>16103</v>
      </c>
      <c r="D8" s="76">
        <f>SUM(B8:C8)</f>
        <v>26753</v>
      </c>
    </row>
    <row r="9" spans="1:4" ht="15" customHeight="1">
      <c r="A9" s="80" t="s">
        <v>47</v>
      </c>
      <c r="B9" s="76">
        <v>71</v>
      </c>
      <c r="C9" s="76">
        <v>54</v>
      </c>
      <c r="D9" s="76">
        <f>SUM(B9:C9)</f>
        <v>125</v>
      </c>
    </row>
    <row r="10" spans="1:4" ht="15" customHeight="1">
      <c r="A10" s="74" t="s">
        <v>151</v>
      </c>
      <c r="B10" s="75">
        <f>SUM(B11:B12)</f>
        <v>43067</v>
      </c>
      <c r="C10" s="75">
        <f>SUM(C11:C12)</f>
        <v>147640</v>
      </c>
      <c r="D10" s="75">
        <f>SUM(D11:D12)</f>
        <v>190707</v>
      </c>
    </row>
    <row r="11" spans="1:4" ht="15" customHeight="1">
      <c r="A11" s="80" t="s">
        <v>150</v>
      </c>
      <c r="B11" s="76">
        <v>35872</v>
      </c>
      <c r="C11" s="76">
        <v>131122</v>
      </c>
      <c r="D11" s="76">
        <f>SUM(B11:C11)</f>
        <v>166994</v>
      </c>
    </row>
    <row r="12" spans="1:4" ht="15" customHeight="1">
      <c r="A12" s="80" t="s">
        <v>48</v>
      </c>
      <c r="B12" s="76">
        <v>7195</v>
      </c>
      <c r="C12" s="76">
        <v>16518</v>
      </c>
      <c r="D12" s="76">
        <f>SUM(B12:C12)</f>
        <v>23713</v>
      </c>
    </row>
    <row r="13" spans="1:4" ht="15" customHeight="1">
      <c r="A13" s="74" t="s">
        <v>152</v>
      </c>
      <c r="B13" s="75">
        <f>SUM(B14)</f>
        <v>0</v>
      </c>
      <c r="C13" s="75">
        <f>SUM(C14)</f>
        <v>3</v>
      </c>
      <c r="D13" s="75">
        <f aca="true" t="shared" si="0" ref="D13:D19">SUM(B13:C13)</f>
        <v>3</v>
      </c>
    </row>
    <row r="14" spans="1:4" ht="15" customHeight="1">
      <c r="A14" s="80" t="s">
        <v>47</v>
      </c>
      <c r="B14" s="76">
        <v>0</v>
      </c>
      <c r="C14" s="76">
        <v>3</v>
      </c>
      <c r="D14" s="76">
        <f t="shared" si="0"/>
        <v>3</v>
      </c>
    </row>
    <row r="15" spans="1:4" ht="15" customHeight="1">
      <c r="A15" s="74" t="s">
        <v>144</v>
      </c>
      <c r="B15" s="75">
        <f>SUM(B16:B18)</f>
        <v>36044</v>
      </c>
      <c r="C15" s="75">
        <f>SUM(C16:C18)</f>
        <v>75938</v>
      </c>
      <c r="D15" s="75">
        <f>SUM(D16:D18)</f>
        <v>111982</v>
      </c>
    </row>
    <row r="16" spans="1:4" ht="15" customHeight="1">
      <c r="A16" s="80" t="s">
        <v>153</v>
      </c>
      <c r="B16" s="76">
        <v>16091</v>
      </c>
      <c r="C16" s="76">
        <v>34609</v>
      </c>
      <c r="D16" s="76">
        <f t="shared" si="0"/>
        <v>50700</v>
      </c>
    </row>
    <row r="17" spans="1:4" ht="15" customHeight="1">
      <c r="A17" s="80" t="s">
        <v>154</v>
      </c>
      <c r="B17" s="76">
        <v>19264</v>
      </c>
      <c r="C17" s="76">
        <v>40092</v>
      </c>
      <c r="D17" s="76">
        <f t="shared" si="0"/>
        <v>59356</v>
      </c>
    </row>
    <row r="18" spans="1:4" ht="15" customHeight="1">
      <c r="A18" s="81" t="s">
        <v>155</v>
      </c>
      <c r="B18" s="76">
        <v>689</v>
      </c>
      <c r="C18" s="76">
        <v>1237</v>
      </c>
      <c r="D18" s="76">
        <f t="shared" si="0"/>
        <v>1926</v>
      </c>
    </row>
    <row r="19" spans="1:4" ht="15" customHeight="1">
      <c r="A19" s="74" t="s">
        <v>204</v>
      </c>
      <c r="B19" s="75">
        <v>244</v>
      </c>
      <c r="C19" s="75">
        <v>568</v>
      </c>
      <c r="D19" s="75">
        <f t="shared" si="0"/>
        <v>812</v>
      </c>
    </row>
    <row r="20" spans="1:4" ht="9" customHeight="1">
      <c r="A20" s="74"/>
      <c r="B20" s="75"/>
      <c r="C20" s="75"/>
      <c r="D20" s="75"/>
    </row>
    <row r="21" spans="1:4" ht="15" customHeight="1">
      <c r="A21" s="213" t="s">
        <v>156</v>
      </c>
      <c r="B21" s="215">
        <f>SUM(B7,B10,B13,B15,B19)</f>
        <v>90076</v>
      </c>
      <c r="C21" s="215">
        <f>SUM(C7,C10,C13,C15,C19)</f>
        <v>240306</v>
      </c>
      <c r="D21" s="215">
        <f>SUM(D7,D10,D13,D15,D19)</f>
        <v>330382</v>
      </c>
    </row>
    <row r="22" spans="1:4" ht="12.75" customHeight="1">
      <c r="A22" s="71"/>
      <c r="B22" s="71"/>
      <c r="C22" s="71"/>
      <c r="D22" s="76"/>
    </row>
    <row r="23" spans="1:4" ht="12" customHeight="1">
      <c r="A23" s="71"/>
      <c r="B23" s="71"/>
      <c r="C23" s="71"/>
      <c r="D23" s="76"/>
    </row>
    <row r="24" spans="1:4" ht="12" customHeight="1">
      <c r="A24" s="77"/>
      <c r="B24" s="78"/>
      <c r="C24" s="78"/>
      <c r="D24" s="76"/>
    </row>
    <row r="25" spans="1:4" ht="12" customHeight="1">
      <c r="A25" s="77"/>
      <c r="B25" s="78"/>
      <c r="C25" s="79"/>
      <c r="D25" s="79"/>
    </row>
    <row r="26" spans="1:4" ht="12" customHeight="1">
      <c r="A26" s="21"/>
      <c r="D26" s="4"/>
    </row>
    <row r="27" ht="12" customHeight="1"/>
    <row r="28" ht="12" customHeight="1"/>
  </sheetData>
  <sheetProtection/>
  <mergeCells count="3">
    <mergeCell ref="A2:D2"/>
    <mergeCell ref="A3:D3"/>
    <mergeCell ref="A1:D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/>
  <ignoredErrors>
    <ignoredError sqref="D10" formula="1"/>
    <ignoredError sqref="B10:C10 B15:C15" formulaRange="1"/>
    <ignoredError sqref="D15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:B1"/>
    </sheetView>
  </sheetViews>
  <sheetFormatPr defaultColWidth="11.421875" defaultRowHeight="12.75"/>
  <cols>
    <col min="1" max="1" width="51.7109375" style="0" customWidth="1"/>
  </cols>
  <sheetData>
    <row r="1" spans="1:2" s="22" customFormat="1" ht="15" customHeight="1">
      <c r="A1" s="263" t="s">
        <v>19</v>
      </c>
      <c r="B1" s="263"/>
    </row>
    <row r="2" spans="1:2" s="22" customFormat="1" ht="15" customHeight="1">
      <c r="A2" s="263" t="s">
        <v>20</v>
      </c>
      <c r="B2" s="263"/>
    </row>
    <row r="3" spans="1:2" s="22" customFormat="1" ht="15" customHeight="1">
      <c r="A3" s="89"/>
      <c r="B3" s="89"/>
    </row>
    <row r="4" spans="1:2" s="22" customFormat="1" ht="9" customHeight="1">
      <c r="A4" s="70"/>
      <c r="B4" s="70"/>
    </row>
    <row r="5" spans="1:2" s="22" customFormat="1" ht="15" customHeight="1">
      <c r="A5" s="181" t="s">
        <v>290</v>
      </c>
      <c r="B5" s="185"/>
    </row>
    <row r="6" spans="1:2" s="22" customFormat="1" ht="15" customHeight="1">
      <c r="A6" s="192" t="s">
        <v>153</v>
      </c>
      <c r="B6" s="185">
        <v>9</v>
      </c>
    </row>
    <row r="7" spans="1:2" s="22" customFormat="1" ht="15" customHeight="1">
      <c r="A7" s="192" t="s">
        <v>154</v>
      </c>
      <c r="B7" s="185">
        <v>5</v>
      </c>
    </row>
    <row r="8" spans="1:2" s="22" customFormat="1" ht="15" customHeight="1">
      <c r="A8" s="181" t="s">
        <v>291</v>
      </c>
      <c r="B8" s="185"/>
    </row>
    <row r="9" spans="1:2" s="22" customFormat="1" ht="15" customHeight="1">
      <c r="A9" s="192" t="s">
        <v>200</v>
      </c>
      <c r="B9" s="185">
        <v>13</v>
      </c>
    </row>
    <row r="10" spans="1:2" s="22" customFormat="1" ht="15" customHeight="1">
      <c r="A10" s="192" t="s">
        <v>201</v>
      </c>
      <c r="B10" s="185">
        <v>7</v>
      </c>
    </row>
    <row r="11" spans="1:2" s="22" customFormat="1" ht="15" customHeight="1">
      <c r="A11" s="193" t="s">
        <v>207</v>
      </c>
      <c r="B11" s="185">
        <v>4</v>
      </c>
    </row>
    <row r="12" spans="1:2" s="22" customFormat="1" ht="15" customHeight="1">
      <c r="A12" s="160" t="s">
        <v>292</v>
      </c>
      <c r="B12" s="160"/>
    </row>
    <row r="13" spans="1:2" s="22" customFormat="1" ht="15" customHeight="1">
      <c r="A13" s="194" t="s">
        <v>197</v>
      </c>
      <c r="B13" s="191">
        <f>SUM(B14:B15)</f>
        <v>30</v>
      </c>
    </row>
    <row r="14" spans="1:2" s="22" customFormat="1" ht="15" customHeight="1">
      <c r="A14" s="195" t="s">
        <v>198</v>
      </c>
      <c r="B14" s="185">
        <v>20</v>
      </c>
    </row>
    <row r="15" spans="1:2" s="22" customFormat="1" ht="15" customHeight="1">
      <c r="A15" s="195" t="s">
        <v>199</v>
      </c>
      <c r="B15" s="185">
        <v>10</v>
      </c>
    </row>
    <row r="16" spans="1:2" s="22" customFormat="1" ht="15" customHeight="1">
      <c r="A16" s="194" t="s">
        <v>83</v>
      </c>
      <c r="B16" s="191">
        <f>SUM(B17:B18)</f>
        <v>17</v>
      </c>
    </row>
    <row r="17" spans="1:2" s="22" customFormat="1" ht="15" customHeight="1">
      <c r="A17" s="195" t="s">
        <v>198</v>
      </c>
      <c r="B17" s="185">
        <v>11</v>
      </c>
    </row>
    <row r="18" spans="1:2" s="22" customFormat="1" ht="15" customHeight="1">
      <c r="A18" s="195" t="s">
        <v>199</v>
      </c>
      <c r="B18" s="185">
        <v>6</v>
      </c>
    </row>
    <row r="19" spans="1:2" s="22" customFormat="1" ht="9" customHeight="1">
      <c r="A19" s="189"/>
      <c r="B19" s="190"/>
    </row>
    <row r="20" s="22" customFormat="1" ht="15" customHeight="1"/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8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55.7109375" style="0" customWidth="1"/>
  </cols>
  <sheetData>
    <row r="1" spans="1:2" ht="15" customHeight="1">
      <c r="A1" s="252" t="s">
        <v>19</v>
      </c>
      <c r="B1" s="252"/>
    </row>
    <row r="2" spans="1:2" ht="15" customHeight="1">
      <c r="A2" s="252" t="s">
        <v>94</v>
      </c>
      <c r="B2" s="252"/>
    </row>
    <row r="3" spans="1:2" ht="15" customHeight="1">
      <c r="A3" s="252">
        <v>2013</v>
      </c>
      <c r="B3" s="252"/>
    </row>
    <row r="4" spans="1:2" ht="15" customHeight="1">
      <c r="A4" s="84"/>
      <c r="B4" s="84"/>
    </row>
    <row r="5" spans="1:2" ht="9" customHeight="1">
      <c r="A5" s="45"/>
      <c r="B5" s="44"/>
    </row>
    <row r="6" spans="1:2" ht="15" customHeight="1">
      <c r="A6" s="45" t="s">
        <v>95</v>
      </c>
      <c r="B6" s="45" t="s">
        <v>96</v>
      </c>
    </row>
    <row r="7" spans="1:2" ht="15" customHeight="1">
      <c r="A7" s="196" t="s">
        <v>153</v>
      </c>
      <c r="B7" s="198" t="s">
        <v>200</v>
      </c>
    </row>
    <row r="8" spans="1:2" ht="15" customHeight="1">
      <c r="A8" s="197" t="s">
        <v>97</v>
      </c>
      <c r="B8" s="199" t="s">
        <v>108</v>
      </c>
    </row>
    <row r="9" spans="1:2" ht="15" customHeight="1">
      <c r="A9" s="197" t="s">
        <v>99</v>
      </c>
      <c r="B9" s="199" t="s">
        <v>110</v>
      </c>
    </row>
    <row r="10" spans="1:2" ht="15" customHeight="1">
      <c r="A10" s="197" t="s">
        <v>101</v>
      </c>
      <c r="B10" s="199" t="s">
        <v>112</v>
      </c>
    </row>
    <row r="11" spans="1:2" ht="15" customHeight="1">
      <c r="A11" s="197" t="s">
        <v>103</v>
      </c>
      <c r="B11" s="199" t="s">
        <v>113</v>
      </c>
    </row>
    <row r="12" spans="1:2" ht="15" customHeight="1">
      <c r="A12" s="197" t="s">
        <v>105</v>
      </c>
      <c r="B12" s="199" t="s">
        <v>114</v>
      </c>
    </row>
    <row r="13" spans="1:2" ht="15" customHeight="1">
      <c r="A13" s="197" t="s">
        <v>106</v>
      </c>
      <c r="B13" s="199" t="s">
        <v>116</v>
      </c>
    </row>
    <row r="14" spans="1:2" ht="15" customHeight="1">
      <c r="A14" s="197" t="s">
        <v>107</v>
      </c>
      <c r="B14" s="199" t="s">
        <v>118</v>
      </c>
    </row>
    <row r="15" spans="1:2" ht="15" customHeight="1">
      <c r="A15" s="197" t="s">
        <v>109</v>
      </c>
      <c r="B15" s="199" t="s">
        <v>120</v>
      </c>
    </row>
    <row r="16" spans="1:2" ht="15" customHeight="1">
      <c r="A16" s="197" t="s">
        <v>111</v>
      </c>
      <c r="B16" s="199" t="s">
        <v>122</v>
      </c>
    </row>
    <row r="17" spans="1:2" ht="15" customHeight="1">
      <c r="A17" s="196" t="s">
        <v>154</v>
      </c>
      <c r="B17" s="199" t="s">
        <v>124</v>
      </c>
    </row>
    <row r="18" spans="1:2" ht="15" customHeight="1">
      <c r="A18" s="197" t="s">
        <v>115</v>
      </c>
      <c r="B18" s="199" t="s">
        <v>125</v>
      </c>
    </row>
    <row r="19" spans="1:2" ht="15" customHeight="1">
      <c r="A19" s="197" t="s">
        <v>117</v>
      </c>
      <c r="B19" s="199" t="s">
        <v>126</v>
      </c>
    </row>
    <row r="20" spans="1:2" ht="15" customHeight="1">
      <c r="A20" s="197" t="s">
        <v>121</v>
      </c>
      <c r="B20" s="199" t="s">
        <v>127</v>
      </c>
    </row>
    <row r="21" spans="1:2" ht="15" customHeight="1">
      <c r="A21" s="197" t="s">
        <v>123</v>
      </c>
      <c r="B21" s="198" t="s">
        <v>128</v>
      </c>
    </row>
    <row r="22" spans="1:2" ht="15" customHeight="1">
      <c r="A22" s="197" t="s">
        <v>119</v>
      </c>
      <c r="B22" s="199" t="s">
        <v>86</v>
      </c>
    </row>
    <row r="23" spans="1:2" ht="15" customHeight="1">
      <c r="A23" s="44"/>
      <c r="B23" s="199" t="s">
        <v>89</v>
      </c>
    </row>
    <row r="24" spans="1:2" ht="15" customHeight="1">
      <c r="A24" s="44"/>
      <c r="B24" s="199" t="s">
        <v>130</v>
      </c>
    </row>
    <row r="25" spans="1:2" ht="15" customHeight="1">
      <c r="A25" s="44"/>
      <c r="B25" s="199" t="s">
        <v>129</v>
      </c>
    </row>
    <row r="26" spans="1:2" ht="15" customHeight="1">
      <c r="A26" s="44"/>
      <c r="B26" s="200" t="s">
        <v>131</v>
      </c>
    </row>
    <row r="27" spans="1:2" ht="15" customHeight="1">
      <c r="A27" s="44"/>
      <c r="B27" s="201" t="s">
        <v>208</v>
      </c>
    </row>
    <row r="28" spans="1:2" ht="15" customHeight="1">
      <c r="A28" s="44"/>
      <c r="B28" s="202" t="s">
        <v>210</v>
      </c>
    </row>
    <row r="29" spans="1:2" ht="15" customHeight="1">
      <c r="A29" s="44"/>
      <c r="B29" s="198" t="s">
        <v>206</v>
      </c>
    </row>
    <row r="30" spans="1:2" ht="15" customHeight="1">
      <c r="A30" s="44"/>
      <c r="B30" s="199" t="s">
        <v>98</v>
      </c>
    </row>
    <row r="31" spans="1:2" ht="15" customHeight="1">
      <c r="A31" s="44"/>
      <c r="B31" s="199" t="s">
        <v>100</v>
      </c>
    </row>
    <row r="32" spans="1:2" ht="15" customHeight="1">
      <c r="A32" s="44"/>
      <c r="B32" s="199" t="s">
        <v>102</v>
      </c>
    </row>
    <row r="33" spans="1:2" ht="15" customHeight="1">
      <c r="A33" s="44"/>
      <c r="B33" s="199" t="s">
        <v>104</v>
      </c>
    </row>
    <row r="34" spans="1:2" ht="9" customHeight="1">
      <c r="A34" s="89"/>
      <c r="B34" s="131"/>
    </row>
    <row r="35" ht="15" customHeight="1">
      <c r="B35" s="5"/>
    </row>
    <row r="36" ht="12" customHeight="1">
      <c r="B36" s="51"/>
    </row>
    <row r="37" ht="12" customHeight="1">
      <c r="B37" s="51"/>
    </row>
    <row r="38" ht="12" customHeight="1">
      <c r="B38" s="51"/>
    </row>
    <row r="39" ht="12" customHeight="1">
      <c r="B39" s="5"/>
    </row>
    <row r="40" ht="12" customHeight="1">
      <c r="B40" s="5"/>
    </row>
    <row r="41" ht="12" customHeight="1">
      <c r="B41" s="23"/>
    </row>
    <row r="42" ht="12" customHeight="1">
      <c r="B42" s="23"/>
    </row>
    <row r="43" ht="12" customHeight="1">
      <c r="B43" s="23"/>
    </row>
    <row r="44" ht="12" customHeight="1">
      <c r="B44" s="23"/>
    </row>
    <row r="45" ht="12" customHeight="1">
      <c r="B45" s="23"/>
    </row>
    <row r="46" ht="12" customHeight="1">
      <c r="B46" s="23"/>
    </row>
    <row r="47" ht="12" customHeight="1">
      <c r="B47" s="23"/>
    </row>
    <row r="48" ht="12" customHeight="1">
      <c r="B48" s="23"/>
    </row>
    <row r="49" spans="1:2" ht="12" customHeight="1">
      <c r="A49" s="24"/>
      <c r="B49" s="23"/>
    </row>
    <row r="50" ht="12" customHeight="1">
      <c r="B50" s="24"/>
    </row>
    <row r="51" ht="12" customHeight="1">
      <c r="B51" s="2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3">
    <mergeCell ref="A2:B2"/>
    <mergeCell ref="A3:B3"/>
    <mergeCell ref="A1:B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:B1"/>
    </sheetView>
  </sheetViews>
  <sheetFormatPr defaultColWidth="11.421875" defaultRowHeight="12.75"/>
  <cols>
    <col min="1" max="1" width="60.8515625" style="0" customWidth="1"/>
    <col min="2" max="2" width="64.8515625" style="0" customWidth="1"/>
  </cols>
  <sheetData>
    <row r="1" spans="1:2" s="44" customFormat="1" ht="15" customHeight="1">
      <c r="A1" s="252" t="s">
        <v>19</v>
      </c>
      <c r="B1" s="252"/>
    </row>
    <row r="2" spans="1:2" s="44" customFormat="1" ht="15" customHeight="1">
      <c r="A2" s="252" t="s">
        <v>18</v>
      </c>
      <c r="B2" s="252"/>
    </row>
    <row r="3" spans="1:2" s="44" customFormat="1" ht="15" customHeight="1">
      <c r="A3" s="252">
        <v>2013</v>
      </c>
      <c r="B3" s="252"/>
    </row>
    <row r="4" spans="1:2" s="44" customFormat="1" ht="15" customHeight="1">
      <c r="A4" s="84"/>
      <c r="B4" s="84"/>
    </row>
    <row r="5" spans="1:2" s="44" customFormat="1" ht="9" customHeight="1">
      <c r="A5" s="43"/>
      <c r="B5" s="43"/>
    </row>
    <row r="6" spans="1:2" s="44" customFormat="1" ht="15" customHeight="1">
      <c r="A6" s="45" t="s">
        <v>132</v>
      </c>
      <c r="B6" s="203" t="s">
        <v>133</v>
      </c>
    </row>
    <row r="7" spans="1:2" s="44" customFormat="1" ht="15" customHeight="1">
      <c r="A7" s="207" t="s">
        <v>53</v>
      </c>
      <c r="B7" s="210" t="s">
        <v>141</v>
      </c>
    </row>
    <row r="8" spans="1:2" s="44" customFormat="1" ht="15" customHeight="1">
      <c r="A8" s="207" t="s">
        <v>55</v>
      </c>
      <c r="B8" s="47" t="s">
        <v>212</v>
      </c>
    </row>
    <row r="9" spans="1:2" s="44" customFormat="1" ht="15" customHeight="1">
      <c r="A9" s="207" t="s">
        <v>57</v>
      </c>
      <c r="B9" s="210" t="s">
        <v>143</v>
      </c>
    </row>
    <row r="10" spans="1:2" s="44" customFormat="1" ht="15" customHeight="1">
      <c r="A10" s="207" t="s">
        <v>59</v>
      </c>
      <c r="B10" s="210" t="s">
        <v>52</v>
      </c>
    </row>
    <row r="11" spans="1:2" s="44" customFormat="1" ht="15" customHeight="1">
      <c r="A11" s="207" t="s">
        <v>38</v>
      </c>
      <c r="B11" s="210" t="s">
        <v>54</v>
      </c>
    </row>
    <row r="12" spans="1:2" s="44" customFormat="1" ht="15" customHeight="1">
      <c r="A12" s="207" t="s">
        <v>61</v>
      </c>
      <c r="B12" s="210" t="s">
        <v>56</v>
      </c>
    </row>
    <row r="13" spans="1:2" s="44" customFormat="1" ht="15" customHeight="1">
      <c r="A13" s="207" t="s">
        <v>63</v>
      </c>
      <c r="B13" s="210" t="s">
        <v>58</v>
      </c>
    </row>
    <row r="14" spans="1:2" s="44" customFormat="1" ht="15" customHeight="1">
      <c r="A14" s="207" t="s">
        <v>299</v>
      </c>
      <c r="B14" s="210" t="s">
        <v>60</v>
      </c>
    </row>
    <row r="15" spans="1:2" s="44" customFormat="1" ht="15" customHeight="1">
      <c r="A15" s="207" t="s">
        <v>65</v>
      </c>
      <c r="B15" s="210" t="s">
        <v>62</v>
      </c>
    </row>
    <row r="16" spans="1:2" s="44" customFormat="1" ht="15" customHeight="1">
      <c r="A16" s="207" t="s">
        <v>67</v>
      </c>
      <c r="B16" s="211" t="s">
        <v>39</v>
      </c>
    </row>
    <row r="17" spans="1:3" s="44" customFormat="1" ht="15" customHeight="1">
      <c r="A17" s="207" t="s">
        <v>69</v>
      </c>
      <c r="B17" s="210" t="s">
        <v>64</v>
      </c>
      <c r="C17" s="204"/>
    </row>
    <row r="18" spans="1:3" s="44" customFormat="1" ht="15" customHeight="1">
      <c r="A18" s="207" t="s">
        <v>70</v>
      </c>
      <c r="B18" s="211" t="s">
        <v>301</v>
      </c>
      <c r="C18" s="204"/>
    </row>
    <row r="19" spans="1:3" s="44" customFormat="1" ht="15" customHeight="1">
      <c r="A19" s="207" t="s">
        <v>71</v>
      </c>
      <c r="B19" s="211" t="s">
        <v>136</v>
      </c>
      <c r="C19" s="204"/>
    </row>
    <row r="20" spans="1:3" s="44" customFormat="1" ht="15" customHeight="1">
      <c r="A20" s="207" t="s">
        <v>72</v>
      </c>
      <c r="B20" s="211" t="s">
        <v>138</v>
      </c>
      <c r="C20" s="204"/>
    </row>
    <row r="21" spans="1:3" s="44" customFormat="1" ht="15" customHeight="1">
      <c r="A21" s="207" t="s">
        <v>73</v>
      </c>
      <c r="B21" s="211" t="s">
        <v>42</v>
      </c>
      <c r="C21" s="204"/>
    </row>
    <row r="22" spans="1:3" s="44" customFormat="1" ht="15" customHeight="1">
      <c r="A22" s="207" t="s">
        <v>74</v>
      </c>
      <c r="B22" s="211" t="s">
        <v>41</v>
      </c>
      <c r="C22" s="204"/>
    </row>
    <row r="23" spans="1:3" s="44" customFormat="1" ht="15" customHeight="1">
      <c r="A23" s="207" t="s">
        <v>75</v>
      </c>
      <c r="B23" s="211" t="s">
        <v>140</v>
      </c>
      <c r="C23" s="204"/>
    </row>
    <row r="24" spans="1:3" s="44" customFormat="1" ht="15" customHeight="1">
      <c r="A24" s="207" t="s">
        <v>76</v>
      </c>
      <c r="B24" s="64" t="s">
        <v>300</v>
      </c>
      <c r="C24" s="204"/>
    </row>
    <row r="25" spans="1:3" s="44" customFormat="1" ht="15" customHeight="1">
      <c r="A25" s="207" t="s">
        <v>77</v>
      </c>
      <c r="B25" s="211" t="s">
        <v>213</v>
      </c>
      <c r="C25" s="204"/>
    </row>
    <row r="26" spans="1:3" s="44" customFormat="1" ht="15" customHeight="1">
      <c r="A26" s="207" t="s">
        <v>78</v>
      </c>
      <c r="B26" s="207" t="s">
        <v>66</v>
      </c>
      <c r="C26" s="204"/>
    </row>
    <row r="27" spans="1:4" s="44" customFormat="1" ht="15" customHeight="1">
      <c r="A27" s="207" t="s">
        <v>134</v>
      </c>
      <c r="B27" s="211" t="s">
        <v>214</v>
      </c>
      <c r="C27" s="204"/>
      <c r="D27" s="205"/>
    </row>
    <row r="28" spans="1:4" s="44" customFormat="1" ht="15" customHeight="1">
      <c r="A28" s="207" t="s">
        <v>135</v>
      </c>
      <c r="B28" s="211" t="s">
        <v>68</v>
      </c>
      <c r="C28" s="204"/>
      <c r="D28" s="205"/>
    </row>
    <row r="29" spans="1:4" s="44" customFormat="1" ht="15" customHeight="1">
      <c r="A29" s="207" t="s">
        <v>90</v>
      </c>
      <c r="B29" s="211" t="s">
        <v>91</v>
      </c>
      <c r="C29" s="204"/>
      <c r="D29" s="205"/>
    </row>
    <row r="30" spans="1:5" s="44" customFormat="1" ht="15" customHeight="1">
      <c r="A30" s="208" t="s">
        <v>211</v>
      </c>
      <c r="B30" s="206"/>
      <c r="C30" s="204"/>
      <c r="D30" s="205"/>
      <c r="E30" s="205"/>
    </row>
    <row r="31" spans="1:4" s="44" customFormat="1" ht="15" customHeight="1">
      <c r="A31" s="207" t="s">
        <v>137</v>
      </c>
      <c r="B31" s="51"/>
      <c r="D31" s="205"/>
    </row>
    <row r="32" spans="1:2" s="44" customFormat="1" ht="15" customHeight="1">
      <c r="A32" s="207" t="s">
        <v>139</v>
      </c>
      <c r="B32" s="51"/>
    </row>
    <row r="33" spans="1:2" s="44" customFormat="1" ht="15" customHeight="1">
      <c r="A33" s="207" t="s">
        <v>142</v>
      </c>
      <c r="B33" s="51"/>
    </row>
    <row r="34" spans="1:2" s="44" customFormat="1" ht="15" customHeight="1">
      <c r="A34" s="207" t="s">
        <v>40</v>
      </c>
      <c r="B34" s="206"/>
    </row>
    <row r="35" spans="1:2" s="44" customFormat="1" ht="15" customHeight="1">
      <c r="A35" s="207" t="s">
        <v>9</v>
      </c>
      <c r="B35" s="206"/>
    </row>
    <row r="36" spans="1:2" s="44" customFormat="1" ht="15" customHeight="1">
      <c r="A36" s="209" t="s">
        <v>51</v>
      </c>
      <c r="B36" s="206"/>
    </row>
    <row r="37" spans="1:2" s="44" customFormat="1" ht="15" customHeight="1">
      <c r="A37" s="207" t="s">
        <v>79</v>
      </c>
      <c r="B37" s="206"/>
    </row>
    <row r="38" spans="1:2" s="44" customFormat="1" ht="15" customHeight="1">
      <c r="A38" s="207" t="s">
        <v>82</v>
      </c>
      <c r="B38" s="206"/>
    </row>
    <row r="39" spans="1:2" s="44" customFormat="1" ht="15" customHeight="1">
      <c r="A39" s="207" t="s">
        <v>80</v>
      </c>
      <c r="B39" s="206"/>
    </row>
    <row r="40" spans="1:2" s="44" customFormat="1" ht="15" customHeight="1">
      <c r="A40" s="207" t="s">
        <v>81</v>
      </c>
      <c r="B40" s="206"/>
    </row>
    <row r="41" spans="1:2" ht="12">
      <c r="A41" s="131"/>
      <c r="B41" s="212"/>
    </row>
    <row r="42" spans="1:2" ht="12">
      <c r="A42" s="5"/>
      <c r="B42" s="41"/>
    </row>
    <row r="43" spans="1:2" ht="12">
      <c r="A43" s="5"/>
      <c r="B43" s="41"/>
    </row>
    <row r="44" spans="1:2" ht="12">
      <c r="A44" s="5"/>
      <c r="B44" s="41"/>
    </row>
    <row r="45" ht="12">
      <c r="B45" s="42"/>
    </row>
    <row r="46" ht="12">
      <c r="A46" s="5"/>
    </row>
    <row r="47" ht="12">
      <c r="A47" s="5"/>
    </row>
    <row r="48" ht="12">
      <c r="A48" s="5"/>
    </row>
    <row r="49" ht="12">
      <c r="A49" s="5"/>
    </row>
    <row r="50" ht="12">
      <c r="A50" s="23"/>
    </row>
    <row r="51" ht="12">
      <c r="A51" s="24"/>
    </row>
  </sheetData>
  <sheetProtection/>
  <mergeCells count="3">
    <mergeCell ref="A2:B2"/>
    <mergeCell ref="A3:B3"/>
    <mergeCell ref="A1:B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 scale="7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A1" sqref="A1:B1"/>
    </sheetView>
  </sheetViews>
  <sheetFormatPr defaultColWidth="11.421875" defaultRowHeight="12.75"/>
  <cols>
    <col min="1" max="1" width="51.140625" style="1" customWidth="1"/>
    <col min="2" max="2" width="11.421875" style="31" customWidth="1"/>
  </cols>
  <sheetData>
    <row r="1" spans="1:2" ht="15" customHeight="1">
      <c r="A1" s="252" t="s">
        <v>19</v>
      </c>
      <c r="B1" s="252"/>
    </row>
    <row r="2" spans="1:2" ht="15" customHeight="1">
      <c r="A2" s="252" t="s">
        <v>240</v>
      </c>
      <c r="B2" s="252"/>
    </row>
    <row r="3" spans="1:2" ht="15" customHeight="1">
      <c r="A3" s="82"/>
      <c r="B3" s="83"/>
    </row>
    <row r="4" spans="1:2" ht="9" customHeight="1">
      <c r="A4" s="15"/>
      <c r="B4" s="9"/>
    </row>
    <row r="5" spans="1:2" ht="15" customHeight="1">
      <c r="A5" s="56" t="s">
        <v>151</v>
      </c>
      <c r="B5" s="57">
        <v>32771</v>
      </c>
    </row>
    <row r="6" spans="1:2" ht="15" customHeight="1">
      <c r="A6" s="86" t="s">
        <v>152</v>
      </c>
      <c r="B6" s="58">
        <v>211</v>
      </c>
    </row>
    <row r="7" spans="1:2" ht="15" customHeight="1">
      <c r="A7" s="48" t="s">
        <v>144</v>
      </c>
      <c r="B7" s="58">
        <v>25873</v>
      </c>
    </row>
    <row r="8" spans="1:2" ht="9" customHeight="1">
      <c r="A8" s="31"/>
      <c r="B8" s="39"/>
    </row>
    <row r="9" spans="1:2" ht="15" customHeight="1">
      <c r="A9" s="68" t="s">
        <v>156</v>
      </c>
      <c r="B9" s="69">
        <f>SUM(B5:B8)</f>
        <v>58855</v>
      </c>
    </row>
    <row r="10" ht="15" customHeight="1">
      <c r="A10" s="31"/>
    </row>
    <row r="11" spans="1:3" ht="15" customHeight="1">
      <c r="A11" s="252" t="s">
        <v>19</v>
      </c>
      <c r="B11" s="252"/>
      <c r="C11" s="8"/>
    </row>
    <row r="12" spans="1:4" ht="15" customHeight="1">
      <c r="A12" s="252" t="s">
        <v>13</v>
      </c>
      <c r="B12" s="252"/>
      <c r="C12" s="8"/>
      <c r="D12" s="8"/>
    </row>
    <row r="13" spans="1:3" ht="15" customHeight="1">
      <c r="A13" s="252">
        <v>2012</v>
      </c>
      <c r="B13" s="252"/>
      <c r="C13" s="8"/>
    </row>
    <row r="14" spans="1:3" ht="15" customHeight="1">
      <c r="A14" s="84"/>
      <c r="B14" s="84"/>
      <c r="C14" s="8"/>
    </row>
    <row r="15" spans="1:3" ht="9" customHeight="1">
      <c r="A15" s="29"/>
      <c r="B15" s="32"/>
      <c r="C15" s="34"/>
    </row>
    <row r="16" spans="1:3" ht="15" customHeight="1">
      <c r="A16" s="45" t="s">
        <v>157</v>
      </c>
      <c r="B16" s="87">
        <f>SUM(B17:B18)</f>
        <v>3422</v>
      </c>
      <c r="C16" s="22"/>
    </row>
    <row r="17" spans="1:3" ht="15" customHeight="1">
      <c r="A17" s="64" t="s">
        <v>158</v>
      </c>
      <c r="B17" s="58">
        <v>2691</v>
      </c>
      <c r="C17" s="22"/>
    </row>
    <row r="18" spans="1:3" ht="15" customHeight="1">
      <c r="A18" s="64" t="s">
        <v>145</v>
      </c>
      <c r="B18" s="58">
        <v>731</v>
      </c>
      <c r="C18" s="22" t="s">
        <v>87</v>
      </c>
    </row>
    <row r="19" spans="1:3" ht="15" customHeight="1">
      <c r="A19" s="45" t="s">
        <v>31</v>
      </c>
      <c r="B19" s="87">
        <v>3925</v>
      </c>
      <c r="C19" s="22"/>
    </row>
    <row r="20" spans="1:3" ht="9" customHeight="1">
      <c r="A20" s="83"/>
      <c r="B20" s="88"/>
      <c r="C20" s="22"/>
    </row>
    <row r="21" spans="1:3" ht="15" customHeight="1">
      <c r="A21" s="8"/>
      <c r="B21" s="40"/>
      <c r="C21" s="22"/>
    </row>
    <row r="22" spans="1:3" ht="15" customHeight="1">
      <c r="A22" s="252" t="s">
        <v>19</v>
      </c>
      <c r="B22" s="252"/>
      <c r="C22" s="8"/>
    </row>
    <row r="23" spans="1:3" ht="15" customHeight="1">
      <c r="A23" s="252" t="s">
        <v>5</v>
      </c>
      <c r="B23" s="252"/>
      <c r="C23" s="8"/>
    </row>
    <row r="24" spans="1:3" ht="15" customHeight="1">
      <c r="A24" s="252">
        <v>2012</v>
      </c>
      <c r="B24" s="252"/>
      <c r="C24" s="8"/>
    </row>
    <row r="25" spans="1:3" ht="15" customHeight="1">
      <c r="A25" s="84"/>
      <c r="B25" s="85"/>
      <c r="C25" s="33"/>
    </row>
    <row r="26" spans="1:3" ht="9" customHeight="1">
      <c r="A26" s="56"/>
      <c r="B26" s="56"/>
      <c r="C26" s="22"/>
    </row>
    <row r="27" spans="1:3" ht="15" customHeight="1">
      <c r="A27" s="56" t="s">
        <v>151</v>
      </c>
      <c r="B27" s="57">
        <v>19671</v>
      </c>
      <c r="C27" s="22"/>
    </row>
    <row r="28" spans="1:3" ht="15" customHeight="1">
      <c r="A28" s="56" t="s">
        <v>152</v>
      </c>
      <c r="B28" s="57">
        <v>160</v>
      </c>
      <c r="C28" s="22"/>
    </row>
    <row r="29" spans="1:3" ht="9" customHeight="1">
      <c r="A29" s="56"/>
      <c r="B29" s="57"/>
      <c r="C29" s="22"/>
    </row>
    <row r="30" spans="1:3" ht="15" customHeight="1">
      <c r="A30" s="66" t="s">
        <v>156</v>
      </c>
      <c r="B30" s="67">
        <f>SUM(B24:B28)</f>
        <v>19831</v>
      </c>
      <c r="C30" s="22"/>
    </row>
    <row r="31" spans="1:3" ht="15" customHeight="1">
      <c r="A31" s="15"/>
      <c r="B31" s="9"/>
      <c r="C31" s="22"/>
    </row>
    <row r="32" spans="1:2" ht="15" customHeight="1">
      <c r="A32" s="252" t="s">
        <v>19</v>
      </c>
      <c r="B32" s="252"/>
    </row>
    <row r="33" spans="1:2" ht="15" customHeight="1">
      <c r="A33" s="252" t="s">
        <v>241</v>
      </c>
      <c r="B33" s="252"/>
    </row>
    <row r="34" spans="1:2" ht="15" customHeight="1">
      <c r="A34" s="84"/>
      <c r="B34" s="85"/>
    </row>
    <row r="35" spans="1:2" ht="9" customHeight="1">
      <c r="A35" s="56"/>
      <c r="B35" s="57"/>
    </row>
    <row r="36" spans="1:2" ht="15" customHeight="1">
      <c r="A36" s="56" t="s">
        <v>151</v>
      </c>
      <c r="B36" s="57">
        <v>20627</v>
      </c>
    </row>
    <row r="37" spans="1:2" ht="15" customHeight="1">
      <c r="A37" s="86" t="s">
        <v>152</v>
      </c>
      <c r="B37" s="58">
        <v>248</v>
      </c>
    </row>
    <row r="38" spans="1:2" ht="9" customHeight="1">
      <c r="A38" s="48"/>
      <c r="B38" s="58"/>
    </row>
    <row r="39" spans="1:2" ht="15" customHeight="1">
      <c r="A39" s="68" t="s">
        <v>156</v>
      </c>
      <c r="B39" s="69">
        <f>SUM(B36:B38)</f>
        <v>20875</v>
      </c>
    </row>
    <row r="40" spans="1:2" ht="15" customHeight="1">
      <c r="A40" s="48"/>
      <c r="B40" s="48"/>
    </row>
    <row r="42" ht="12">
      <c r="B42" s="39"/>
    </row>
    <row r="43" ht="12">
      <c r="B43" s="39"/>
    </row>
    <row r="44" ht="12">
      <c r="B44" s="39"/>
    </row>
    <row r="45" ht="12">
      <c r="B45" s="39"/>
    </row>
    <row r="46" ht="12">
      <c r="B46" s="39"/>
    </row>
    <row r="47" ht="12">
      <c r="B47" s="39"/>
    </row>
    <row r="48" ht="12">
      <c r="B48" s="39"/>
    </row>
    <row r="49" ht="12">
      <c r="B49" s="39"/>
    </row>
    <row r="50" ht="12">
      <c r="B50" s="39"/>
    </row>
    <row r="51" ht="12">
      <c r="B51" s="39"/>
    </row>
    <row r="52" ht="12">
      <c r="B52" s="39"/>
    </row>
    <row r="53" ht="12">
      <c r="B53" s="39"/>
    </row>
    <row r="54" ht="12">
      <c r="B54" s="39"/>
    </row>
    <row r="55" ht="12">
      <c r="B55" s="39"/>
    </row>
    <row r="56" ht="12">
      <c r="B56" s="39"/>
    </row>
    <row r="57" ht="12">
      <c r="B57" s="39"/>
    </row>
    <row r="58" ht="12">
      <c r="B58" s="39"/>
    </row>
    <row r="59" ht="12">
      <c r="B59" s="39"/>
    </row>
    <row r="60" ht="12">
      <c r="B60" s="39"/>
    </row>
    <row r="61" ht="12">
      <c r="B61" s="39"/>
    </row>
    <row r="62" ht="12">
      <c r="B62" s="39"/>
    </row>
    <row r="63" ht="12">
      <c r="B63" s="39"/>
    </row>
    <row r="64" ht="12">
      <c r="B64" s="39"/>
    </row>
    <row r="65" ht="12">
      <c r="B65" s="39"/>
    </row>
    <row r="66" ht="12">
      <c r="B66" s="39"/>
    </row>
    <row r="67" ht="12">
      <c r="B67" s="39"/>
    </row>
    <row r="68" ht="12">
      <c r="B68" s="39"/>
    </row>
    <row r="69" ht="12">
      <c r="B69" s="39"/>
    </row>
    <row r="70" ht="12">
      <c r="B70" s="39"/>
    </row>
    <row r="71" ht="12">
      <c r="B71" s="39"/>
    </row>
    <row r="72" ht="12">
      <c r="B72" s="39"/>
    </row>
    <row r="73" ht="12">
      <c r="B73" s="39"/>
    </row>
    <row r="74" ht="12">
      <c r="B74" s="39"/>
    </row>
    <row r="75" ht="12">
      <c r="B75" s="39"/>
    </row>
    <row r="76" ht="12">
      <c r="B76" s="39"/>
    </row>
    <row r="77" ht="12">
      <c r="B77" s="39"/>
    </row>
    <row r="78" ht="12">
      <c r="B78" s="39"/>
    </row>
    <row r="79" ht="12">
      <c r="B79" s="39"/>
    </row>
    <row r="80" ht="12">
      <c r="B80" s="39"/>
    </row>
    <row r="81" ht="12">
      <c r="B81" s="39"/>
    </row>
    <row r="82" ht="12">
      <c r="B82" s="39"/>
    </row>
    <row r="83" ht="12">
      <c r="B83" s="39"/>
    </row>
    <row r="84" ht="12">
      <c r="B84" s="39"/>
    </row>
  </sheetData>
  <sheetProtection/>
  <mergeCells count="10">
    <mergeCell ref="A1:B1"/>
    <mergeCell ref="A33:B33"/>
    <mergeCell ref="A32:B32"/>
    <mergeCell ref="A2:B2"/>
    <mergeCell ref="A22:B22"/>
    <mergeCell ref="A23:B23"/>
    <mergeCell ref="A24:B24"/>
    <mergeCell ref="A11:B11"/>
    <mergeCell ref="A12:B12"/>
    <mergeCell ref="A13:B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  <ignoredErrors>
    <ignoredError sqref="B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2">
      <selection activeCell="A2" sqref="A2:B2"/>
    </sheetView>
  </sheetViews>
  <sheetFormatPr defaultColWidth="11.421875" defaultRowHeight="12.75"/>
  <cols>
    <col min="1" max="1" width="33.421875" style="44" customWidth="1"/>
    <col min="2" max="3" width="11.28125" style="44" customWidth="1"/>
    <col min="4" max="16384" width="10.8515625" style="44" customWidth="1"/>
  </cols>
  <sheetData>
    <row r="1" spans="1:2" ht="15" customHeight="1">
      <c r="A1" s="252" t="s">
        <v>19</v>
      </c>
      <c r="B1" s="252"/>
    </row>
    <row r="2" spans="1:4" ht="15" customHeight="1">
      <c r="A2" s="252" t="s">
        <v>242</v>
      </c>
      <c r="B2" s="252"/>
      <c r="C2" s="45"/>
      <c r="D2" s="45"/>
    </row>
    <row r="3" spans="1:4" ht="15" customHeight="1">
      <c r="A3" s="84"/>
      <c r="B3" s="84"/>
      <c r="C3" s="45"/>
      <c r="D3" s="45"/>
    </row>
    <row r="4" spans="1:4" ht="9" customHeight="1">
      <c r="A4" s="43"/>
      <c r="B4" s="43"/>
      <c r="C4" s="43"/>
      <c r="D4" s="43"/>
    </row>
    <row r="5" spans="1:9" ht="15" customHeight="1">
      <c r="A5" s="45" t="s">
        <v>28</v>
      </c>
      <c r="B5" s="45">
        <v>40</v>
      </c>
      <c r="C5" s="45"/>
      <c r="G5" s="46"/>
      <c r="H5" s="46"/>
      <c r="I5" s="46"/>
    </row>
    <row r="6" spans="1:9" ht="15" customHeight="1">
      <c r="A6" s="45" t="s">
        <v>7</v>
      </c>
      <c r="B6" s="45">
        <f>SUM(B7:B8)</f>
        <v>90</v>
      </c>
      <c r="C6" s="45"/>
      <c r="G6" s="46"/>
      <c r="H6" s="46"/>
      <c r="I6" s="46"/>
    </row>
    <row r="7" spans="1:9" ht="15" customHeight="1">
      <c r="A7" s="47" t="s">
        <v>145</v>
      </c>
      <c r="B7" s="44">
        <v>35</v>
      </c>
      <c r="G7" s="46"/>
      <c r="H7" s="46"/>
      <c r="I7" s="46"/>
    </row>
    <row r="8" spans="1:9" ht="15" customHeight="1">
      <c r="A8" s="47" t="s">
        <v>8</v>
      </c>
      <c r="B8" s="44">
        <v>55</v>
      </c>
      <c r="G8" s="46"/>
      <c r="H8" s="46"/>
      <c r="I8" s="46"/>
    </row>
    <row r="9" spans="1:2" ht="15" customHeight="1">
      <c r="A9" s="45" t="s">
        <v>26</v>
      </c>
      <c r="B9" s="45">
        <v>34</v>
      </c>
    </row>
    <row r="10" spans="1:2" s="54" customFormat="1" ht="15" customHeight="1">
      <c r="A10" s="53" t="s">
        <v>27</v>
      </c>
      <c r="B10" s="54">
        <v>196</v>
      </c>
    </row>
    <row r="11" spans="1:3" ht="15" customHeight="1">
      <c r="A11" s="49" t="s">
        <v>342</v>
      </c>
      <c r="B11" s="49">
        <v>177</v>
      </c>
      <c r="C11" s="48"/>
    </row>
    <row r="12" spans="1:3" ht="15" customHeight="1">
      <c r="A12" s="45" t="s">
        <v>144</v>
      </c>
      <c r="B12" s="45">
        <v>3</v>
      </c>
      <c r="C12" s="48"/>
    </row>
    <row r="13" spans="1:3" ht="15" customHeight="1">
      <c r="A13" s="45" t="s">
        <v>293</v>
      </c>
      <c r="B13" s="45">
        <v>29</v>
      </c>
      <c r="C13" s="48"/>
    </row>
    <row r="14" spans="1:2" ht="9" customHeight="1">
      <c r="A14" s="89"/>
      <c r="B14" s="89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3" width="11.8515625" style="0" customWidth="1"/>
  </cols>
  <sheetData>
    <row r="1" spans="1:3" s="44" customFormat="1" ht="15" customHeight="1">
      <c r="A1" s="252" t="s">
        <v>19</v>
      </c>
      <c r="B1" s="252"/>
      <c r="C1" s="252"/>
    </row>
    <row r="2" spans="1:3" s="44" customFormat="1" ht="15" customHeight="1">
      <c r="A2" s="252" t="s">
        <v>244</v>
      </c>
      <c r="B2" s="252"/>
      <c r="C2" s="252"/>
    </row>
    <row r="3" spans="1:3" s="44" customFormat="1" ht="15" customHeight="1">
      <c r="A3" s="43"/>
      <c r="B3" s="43"/>
      <c r="C3" s="43"/>
    </row>
    <row r="4" spans="1:3" s="44" customFormat="1" ht="15" customHeight="1">
      <c r="A4" s="90"/>
      <c r="B4" s="91" t="s">
        <v>29</v>
      </c>
      <c r="C4" s="91" t="s">
        <v>30</v>
      </c>
    </row>
    <row r="5" spans="1:2" s="44" customFormat="1" ht="9" customHeight="1">
      <c r="A5" s="48"/>
      <c r="B5" s="48"/>
    </row>
    <row r="6" spans="1:3" s="44" customFormat="1" ht="15" customHeight="1">
      <c r="A6" s="48" t="s">
        <v>1</v>
      </c>
      <c r="B6" s="58">
        <v>1014</v>
      </c>
      <c r="C6" s="58">
        <v>206346</v>
      </c>
    </row>
    <row r="7" spans="1:3" s="44" customFormat="1" ht="15" customHeight="1">
      <c r="A7" s="48" t="s">
        <v>165</v>
      </c>
      <c r="B7" s="58">
        <v>7829</v>
      </c>
      <c r="C7" s="58">
        <v>153943</v>
      </c>
    </row>
    <row r="8" spans="1:3" s="44" customFormat="1" ht="15" customHeight="1">
      <c r="A8" s="48" t="s">
        <v>163</v>
      </c>
      <c r="B8" s="58">
        <v>3080</v>
      </c>
      <c r="C8" s="50">
        <v>90967</v>
      </c>
    </row>
    <row r="9" spans="1:3" s="44" customFormat="1" ht="15" customHeight="1">
      <c r="A9" s="48" t="s">
        <v>2</v>
      </c>
      <c r="B9" s="58">
        <v>573</v>
      </c>
      <c r="C9" s="58">
        <v>32233</v>
      </c>
    </row>
    <row r="10" spans="1:3" s="44" customFormat="1" ht="15" customHeight="1">
      <c r="A10" s="48" t="s">
        <v>164</v>
      </c>
      <c r="B10" s="58">
        <v>1576</v>
      </c>
      <c r="C10" s="58">
        <v>83434</v>
      </c>
    </row>
    <row r="11" spans="1:3" s="44" customFormat="1" ht="9" customHeight="1">
      <c r="A11" s="48"/>
      <c r="B11" s="58"/>
      <c r="C11" s="58"/>
    </row>
    <row r="12" spans="1:3" s="70" customFormat="1" ht="15" customHeight="1">
      <c r="A12" s="66" t="s">
        <v>156</v>
      </c>
      <c r="B12" s="67">
        <f>SUM(B6:B10)</f>
        <v>14072</v>
      </c>
      <c r="C12" s="67">
        <f>SUM(C6:C10)</f>
        <v>566923</v>
      </c>
    </row>
    <row r="13" spans="1:2" s="44" customFormat="1" ht="15" customHeight="1">
      <c r="A13" s="48"/>
      <c r="B13" s="48"/>
    </row>
    <row r="14" s="44" customFormat="1" ht="15" customHeight="1"/>
  </sheetData>
  <sheetProtection/>
  <mergeCells count="2">
    <mergeCell ref="A2:C2"/>
    <mergeCell ref="A1:C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B1"/>
    </sheetView>
  </sheetViews>
  <sheetFormatPr defaultColWidth="11.421875" defaultRowHeight="12.75"/>
  <cols>
    <col min="1" max="1" width="26.28125" style="0" customWidth="1"/>
    <col min="2" max="2" width="12.140625" style="0" customWidth="1"/>
  </cols>
  <sheetData>
    <row r="1" spans="1:2" s="44" customFormat="1" ht="15" customHeight="1">
      <c r="A1" s="252" t="s">
        <v>19</v>
      </c>
      <c r="B1" s="252"/>
    </row>
    <row r="2" spans="1:3" s="44" customFormat="1" ht="15" customHeight="1">
      <c r="A2" s="252" t="s">
        <v>243</v>
      </c>
      <c r="B2" s="252"/>
      <c r="C2" s="45"/>
    </row>
    <row r="3" spans="1:3" s="44" customFormat="1" ht="15" customHeight="1">
      <c r="A3" s="84"/>
      <c r="B3" s="84"/>
      <c r="C3" s="45"/>
    </row>
    <row r="4" spans="1:3" s="44" customFormat="1" ht="9" customHeight="1">
      <c r="A4" s="43"/>
      <c r="B4" s="43"/>
      <c r="C4" s="43"/>
    </row>
    <row r="5" spans="1:3" s="44" customFormat="1" ht="15" customHeight="1">
      <c r="A5" s="48" t="s">
        <v>175</v>
      </c>
      <c r="B5" s="50">
        <v>23273</v>
      </c>
      <c r="C5" s="58"/>
    </row>
    <row r="6" spans="1:2" s="44" customFormat="1" ht="15" customHeight="1">
      <c r="A6" s="48" t="s">
        <v>176</v>
      </c>
      <c r="B6" s="58">
        <f>SUM(B7:B8)</f>
        <v>4246</v>
      </c>
    </row>
    <row r="7" spans="1:2" s="44" customFormat="1" ht="15" customHeight="1">
      <c r="A7" s="48" t="s">
        <v>177</v>
      </c>
      <c r="B7" s="50">
        <v>2698</v>
      </c>
    </row>
    <row r="8" spans="1:2" s="44" customFormat="1" ht="15" customHeight="1">
      <c r="A8" s="48" t="s">
        <v>178</v>
      </c>
      <c r="B8" s="50">
        <v>1548</v>
      </c>
    </row>
    <row r="9" spans="1:2" s="44" customFormat="1" ht="9" customHeight="1">
      <c r="A9" s="130"/>
      <c r="B9" s="130"/>
    </row>
    <row r="10" spans="1:2" ht="12">
      <c r="A10" s="1"/>
      <c r="B10" s="1"/>
    </row>
    <row r="11" spans="1:2" ht="12">
      <c r="A11" s="6"/>
      <c r="B11" s="5"/>
    </row>
    <row r="12" spans="1:2" ht="12">
      <c r="A12" s="6"/>
      <c r="B12" s="5"/>
    </row>
    <row r="13" spans="1:2" ht="12">
      <c r="A13" s="6"/>
      <c r="B13" s="5"/>
    </row>
    <row r="14" spans="1:2" ht="12">
      <c r="A14" s="6"/>
      <c r="B14" s="5"/>
    </row>
    <row r="15" spans="1:2" ht="12">
      <c r="A15" s="6"/>
      <c r="B15" s="5"/>
    </row>
    <row r="16" spans="1:2" ht="12">
      <c r="A16" s="13"/>
      <c r="B16" s="14"/>
    </row>
    <row r="17" spans="1:2" ht="12">
      <c r="A17" s="15"/>
      <c r="B17" s="16"/>
    </row>
    <row r="18" spans="1:2" ht="12">
      <c r="A18" s="15"/>
      <c r="B18" s="17"/>
    </row>
    <row r="19" spans="1:2" ht="12">
      <c r="A19" s="15"/>
      <c r="B19" s="17"/>
    </row>
    <row r="20" spans="1:2" ht="12">
      <c r="A20" s="15"/>
      <c r="B20" s="17"/>
    </row>
    <row r="21" spans="1:2" ht="12">
      <c r="A21" s="13"/>
      <c r="B21" s="17"/>
    </row>
    <row r="22" spans="1:2" ht="12">
      <c r="A22" s="7"/>
      <c r="B22" s="18"/>
    </row>
    <row r="23" spans="1:2" ht="12">
      <c r="A23" s="6"/>
      <c r="B23" s="18"/>
    </row>
    <row r="24" spans="1:2" ht="12">
      <c r="A24" s="6"/>
      <c r="B24" s="18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13.8515625" style="0" customWidth="1"/>
  </cols>
  <sheetData>
    <row r="1" spans="1:2" ht="15" customHeight="1">
      <c r="A1" s="252" t="s">
        <v>19</v>
      </c>
      <c r="B1" s="252"/>
    </row>
    <row r="2" spans="1:2" ht="15" customHeight="1">
      <c r="A2" s="252" t="s">
        <v>245</v>
      </c>
      <c r="B2" s="252"/>
    </row>
    <row r="3" spans="1:2" ht="15" customHeight="1">
      <c r="A3" s="92"/>
      <c r="B3" s="92"/>
    </row>
    <row r="4" spans="1:2" ht="15" customHeight="1">
      <c r="A4" s="95" t="s">
        <v>14</v>
      </c>
      <c r="B4" s="96" t="s">
        <v>170</v>
      </c>
    </row>
    <row r="5" spans="1:2" ht="9" customHeight="1">
      <c r="A5" s="93"/>
      <c r="B5" s="93"/>
    </row>
    <row r="6" spans="1:2" ht="15" customHeight="1">
      <c r="A6" s="93" t="s">
        <v>15</v>
      </c>
      <c r="B6" s="94">
        <v>632</v>
      </c>
    </row>
    <row r="7" spans="1:2" ht="15" customHeight="1">
      <c r="A7" s="93" t="s">
        <v>16</v>
      </c>
      <c r="B7" s="94">
        <v>1857</v>
      </c>
    </row>
    <row r="8" spans="1:2" ht="15" customHeight="1">
      <c r="A8" s="93" t="s">
        <v>200</v>
      </c>
      <c r="B8" s="94">
        <v>952</v>
      </c>
    </row>
    <row r="9" spans="1:2" ht="15" customHeight="1">
      <c r="A9" s="93" t="s">
        <v>128</v>
      </c>
      <c r="B9" s="94">
        <v>255</v>
      </c>
    </row>
    <row r="10" spans="1:2" ht="15" customHeight="1">
      <c r="A10" s="93" t="s">
        <v>202</v>
      </c>
      <c r="B10" s="94">
        <v>14</v>
      </c>
    </row>
    <row r="11" spans="1:2" ht="15" customHeight="1">
      <c r="A11" s="93" t="s">
        <v>153</v>
      </c>
      <c r="B11" s="94">
        <v>2</v>
      </c>
    </row>
    <row r="12" spans="1:2" ht="15" customHeight="1">
      <c r="A12" s="93" t="s">
        <v>154</v>
      </c>
      <c r="B12" s="94">
        <v>3</v>
      </c>
    </row>
    <row r="13" spans="1:2" ht="15" customHeight="1">
      <c r="A13" s="93" t="s">
        <v>12</v>
      </c>
      <c r="B13" s="94">
        <v>18</v>
      </c>
    </row>
    <row r="14" spans="1:2" ht="9" customHeight="1">
      <c r="A14" s="44"/>
      <c r="B14" s="44"/>
    </row>
    <row r="15" spans="1:2" ht="15" customHeight="1">
      <c r="A15" s="97" t="s">
        <v>156</v>
      </c>
      <c r="B15" s="98">
        <f>SUM(B6:B13)</f>
        <v>3733</v>
      </c>
    </row>
    <row r="16" spans="1:2" ht="12">
      <c r="A16" s="44"/>
      <c r="B16" s="44"/>
    </row>
    <row r="17" spans="1:2" ht="12">
      <c r="A17" s="30"/>
      <c r="B17" s="38"/>
    </row>
    <row r="18" spans="1:2" ht="12">
      <c r="A18" s="30"/>
      <c r="B18" s="38"/>
    </row>
    <row r="19" spans="1:2" ht="12">
      <c r="A19" s="30"/>
      <c r="B19" s="38"/>
    </row>
    <row r="20" spans="1:2" ht="12">
      <c r="A20" s="30"/>
      <c r="B20" s="38"/>
    </row>
    <row r="21" spans="1:2" ht="12">
      <c r="A21" s="30"/>
      <c r="B21" s="38"/>
    </row>
    <row r="22" spans="1:2" ht="12">
      <c r="A22" s="30"/>
      <c r="B22" s="38"/>
    </row>
    <row r="23" spans="1:2" ht="12">
      <c r="A23" s="30"/>
      <c r="B23" s="38"/>
    </row>
    <row r="24" spans="1:2" ht="12">
      <c r="A24" s="30"/>
      <c r="B24" s="38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11.421875" defaultRowHeight="12.75"/>
  <cols>
    <col min="1" max="1" width="46.421875" style="0" customWidth="1"/>
    <col min="2" max="2" width="11.421875" style="32" customWidth="1"/>
  </cols>
  <sheetData>
    <row r="1" spans="1:2" ht="15" customHeight="1">
      <c r="A1" s="252" t="s">
        <v>19</v>
      </c>
      <c r="B1" s="252"/>
    </row>
    <row r="2" spans="1:2" ht="15" customHeight="1">
      <c r="A2" s="252" t="s">
        <v>294</v>
      </c>
      <c r="B2" s="252"/>
    </row>
    <row r="3" spans="1:2" ht="15" customHeight="1">
      <c r="A3" s="44"/>
      <c r="B3" s="44"/>
    </row>
    <row r="4" spans="1:2" ht="15" customHeight="1">
      <c r="A4" s="106" t="s">
        <v>14</v>
      </c>
      <c r="B4" s="107" t="s">
        <v>17</v>
      </c>
    </row>
    <row r="5" spans="1:2" ht="9" customHeight="1">
      <c r="A5" s="99"/>
      <c r="B5" s="100"/>
    </row>
    <row r="6" spans="1:2" ht="15" customHeight="1">
      <c r="A6" s="101" t="s">
        <v>15</v>
      </c>
      <c r="B6" s="94">
        <v>2432</v>
      </c>
    </row>
    <row r="7" spans="1:2" ht="15" customHeight="1">
      <c r="A7" s="101" t="s">
        <v>16</v>
      </c>
      <c r="B7" s="94">
        <v>3329</v>
      </c>
    </row>
    <row r="8" spans="1:2" ht="15" customHeight="1">
      <c r="A8" s="102" t="s">
        <v>11</v>
      </c>
      <c r="B8" s="94">
        <v>2523</v>
      </c>
    </row>
    <row r="9" spans="1:2" ht="15" customHeight="1">
      <c r="A9" s="102" t="s">
        <v>12</v>
      </c>
      <c r="B9" s="94">
        <v>80</v>
      </c>
    </row>
    <row r="10" spans="1:2" ht="9" customHeight="1">
      <c r="A10" s="101"/>
      <c r="B10" s="103"/>
    </row>
    <row r="11" spans="1:2" ht="15" customHeight="1">
      <c r="A11" s="104" t="s">
        <v>156</v>
      </c>
      <c r="B11" s="105">
        <f>SUM(B6:B9)</f>
        <v>8364</v>
      </c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1"/>
    </sheetView>
  </sheetViews>
  <sheetFormatPr defaultColWidth="11.421875" defaultRowHeight="12.75"/>
  <cols>
    <col min="1" max="1" width="43.421875" style="0" customWidth="1"/>
    <col min="2" max="3" width="13.00390625" style="0" customWidth="1"/>
  </cols>
  <sheetData>
    <row r="1" spans="1:3" ht="15" customHeight="1">
      <c r="A1" s="252" t="s">
        <v>19</v>
      </c>
      <c r="B1" s="252"/>
      <c r="C1" s="252"/>
    </row>
    <row r="2" spans="1:3" ht="30.75" customHeight="1">
      <c r="A2" s="254" t="s">
        <v>37</v>
      </c>
      <c r="B2" s="254"/>
      <c r="C2" s="254"/>
    </row>
    <row r="3" spans="1:3" ht="15" customHeight="1">
      <c r="A3" s="252">
        <v>2012</v>
      </c>
      <c r="B3" s="252"/>
      <c r="C3" s="252"/>
    </row>
    <row r="4" spans="1:3" ht="15" customHeight="1">
      <c r="A4" s="48"/>
      <c r="B4" s="48"/>
      <c r="C4" s="44"/>
    </row>
    <row r="5" spans="1:3" ht="15" customHeight="1">
      <c r="A5" s="146" t="s">
        <v>159</v>
      </c>
      <c r="B5" s="145" t="s">
        <v>160</v>
      </c>
      <c r="C5" s="145" t="s">
        <v>161</v>
      </c>
    </row>
    <row r="6" spans="1:3" ht="9" customHeight="1">
      <c r="A6" s="48"/>
      <c r="B6" s="48"/>
      <c r="C6" s="44"/>
    </row>
    <row r="7" spans="1:3" ht="15" customHeight="1">
      <c r="A7" s="48" t="s">
        <v>166</v>
      </c>
      <c r="B7" s="50">
        <v>680</v>
      </c>
      <c r="C7" s="50">
        <v>221646</v>
      </c>
    </row>
    <row r="8" spans="1:3" ht="15" customHeight="1">
      <c r="A8" s="48" t="s">
        <v>167</v>
      </c>
      <c r="B8" s="50">
        <v>1053</v>
      </c>
      <c r="C8" s="50">
        <v>124489</v>
      </c>
    </row>
    <row r="9" spans="1:3" ht="15" customHeight="1">
      <c r="A9" s="48" t="s">
        <v>168</v>
      </c>
      <c r="B9" s="50">
        <v>395</v>
      </c>
      <c r="C9" s="50">
        <v>83727</v>
      </c>
    </row>
    <row r="10" spans="1:3" ht="15" customHeight="1">
      <c r="A10" s="48" t="s">
        <v>169</v>
      </c>
      <c r="B10" s="50">
        <v>3495</v>
      </c>
      <c r="C10" s="50">
        <v>129222</v>
      </c>
    </row>
    <row r="11" spans="1:3" ht="15" customHeight="1">
      <c r="A11" s="48" t="s">
        <v>0</v>
      </c>
      <c r="B11" s="50">
        <v>531</v>
      </c>
      <c r="C11" s="50">
        <v>106486</v>
      </c>
    </row>
    <row r="12" spans="1:3" ht="15" customHeight="1">
      <c r="A12" s="48" t="s">
        <v>162</v>
      </c>
      <c r="B12" s="50">
        <v>106</v>
      </c>
      <c r="C12" s="50">
        <v>1046774</v>
      </c>
    </row>
    <row r="13" spans="1:3" ht="15" customHeight="1">
      <c r="A13" s="48" t="s">
        <v>3</v>
      </c>
      <c r="B13" s="50">
        <v>307</v>
      </c>
      <c r="C13" s="50">
        <v>37410</v>
      </c>
    </row>
    <row r="14" spans="1:3" ht="15" customHeight="1">
      <c r="A14" s="48" t="s">
        <v>163</v>
      </c>
      <c r="B14" s="50">
        <v>1129</v>
      </c>
      <c r="C14" s="50">
        <v>30220</v>
      </c>
    </row>
    <row r="15" spans="1:3" ht="15" customHeight="1">
      <c r="A15" s="44" t="s">
        <v>164</v>
      </c>
      <c r="B15" s="50">
        <v>147</v>
      </c>
      <c r="C15" s="50">
        <v>13492</v>
      </c>
    </row>
    <row r="16" spans="1:3" ht="15" customHeight="1">
      <c r="A16" s="48" t="s">
        <v>165</v>
      </c>
      <c r="B16" s="50">
        <v>142</v>
      </c>
      <c r="C16" s="50">
        <v>3590</v>
      </c>
    </row>
    <row r="17" spans="1:3" ht="15" customHeight="1">
      <c r="A17" s="44" t="s">
        <v>209</v>
      </c>
      <c r="B17" s="50">
        <v>2057</v>
      </c>
      <c r="C17" s="50">
        <v>57482</v>
      </c>
    </row>
    <row r="18" spans="1:3" ht="15" customHeight="1">
      <c r="A18" s="48" t="s">
        <v>4</v>
      </c>
      <c r="B18" s="94">
        <v>307</v>
      </c>
      <c r="C18" s="94">
        <v>167175</v>
      </c>
    </row>
    <row r="19" spans="1:3" ht="9" customHeight="1">
      <c r="A19" s="44"/>
      <c r="B19" s="50"/>
      <c r="C19" s="50"/>
    </row>
    <row r="20" spans="1:3" ht="15" customHeight="1">
      <c r="A20" s="68" t="s">
        <v>156</v>
      </c>
      <c r="B20" s="69">
        <f>SUM(B7:B18)</f>
        <v>10349</v>
      </c>
      <c r="C20" s="69">
        <f>SUM(C7:C18)</f>
        <v>2021713</v>
      </c>
    </row>
  </sheetData>
  <sheetProtection/>
  <mergeCells count="3">
    <mergeCell ref="A2:C2"/>
    <mergeCell ref="A3:C3"/>
    <mergeCell ref="A1:C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 Escamilla</cp:lastModifiedBy>
  <cp:lastPrinted>2013-06-12T22:28:17Z</cp:lastPrinted>
  <dcterms:created xsi:type="dcterms:W3CDTF">2002-08-01T18:29:16Z</dcterms:created>
  <dcterms:modified xsi:type="dcterms:W3CDTF">2013-08-02T19:06:32Z</dcterms:modified>
  <cp:category/>
  <cp:version/>
  <cp:contentType/>
  <cp:contentStatus/>
</cp:coreProperties>
</file>