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suayed por modalidad y sede" sheetId="1" r:id="rId1"/>
  </sheets>
  <externalReferences>
    <externalReference r:id="rId2"/>
    <externalReference r:id="rId3"/>
  </externalReferences>
  <definedNames>
    <definedName name="_xlnm._FilterDatabase" localSheetId="0" hidden="1">'suayed por modalidad y sede'!$A$8:$H$149</definedName>
    <definedName name="_xlnm.Database" localSheetId="0">#REF!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  <definedName name="_xlnm.Print_Titles" localSheetId="0">'suayed por modalidad y sede'!$5:$6</definedName>
  </definedNames>
  <calcPr calcId="144525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H11" i="1"/>
  <c r="B12" i="1"/>
  <c r="C12" i="1"/>
  <c r="D12" i="1"/>
  <c r="E12" i="1"/>
  <c r="F12" i="1"/>
  <c r="G12" i="1" s="1"/>
  <c r="H12" i="1"/>
  <c r="H13" i="1"/>
  <c r="H14" i="1"/>
  <c r="H15" i="1"/>
  <c r="H16" i="1"/>
  <c r="B17" i="1"/>
  <c r="C17" i="1"/>
  <c r="C9" i="1" s="1"/>
  <c r="D17" i="1"/>
  <c r="E17" i="1"/>
  <c r="E9" i="1" s="1"/>
  <c r="F17" i="1"/>
  <c r="G17" i="1"/>
  <c r="H17" i="1" s="1"/>
  <c r="H18" i="1"/>
  <c r="H19" i="1"/>
  <c r="H20" i="1"/>
  <c r="B21" i="1"/>
  <c r="C21" i="1"/>
  <c r="D21" i="1"/>
  <c r="E21" i="1"/>
  <c r="F21" i="1"/>
  <c r="G21" i="1"/>
  <c r="H21" i="1" s="1"/>
  <c r="H22" i="1"/>
  <c r="B23" i="1"/>
  <c r="C23" i="1"/>
  <c r="D23" i="1"/>
  <c r="E23" i="1"/>
  <c r="F23" i="1"/>
  <c r="G23" i="1"/>
  <c r="H23" i="1" s="1"/>
  <c r="H24" i="1"/>
  <c r="B25" i="1"/>
  <c r="C25" i="1"/>
  <c r="D25" i="1"/>
  <c r="E25" i="1"/>
  <c r="F25" i="1"/>
  <c r="G25" i="1"/>
  <c r="H25" i="1" s="1"/>
  <c r="H26" i="1"/>
  <c r="H27" i="1"/>
  <c r="H28" i="1"/>
  <c r="H29" i="1"/>
  <c r="B30" i="1"/>
  <c r="C30" i="1"/>
  <c r="D30" i="1"/>
  <c r="H30" i="1" s="1"/>
  <c r="E30" i="1"/>
  <c r="F30" i="1"/>
  <c r="G30" i="1" s="1"/>
  <c r="H31" i="1"/>
  <c r="B32" i="1"/>
  <c r="C32" i="1"/>
  <c r="D32" i="1"/>
  <c r="E32" i="1"/>
  <c r="F32" i="1"/>
  <c r="G32" i="1" s="1"/>
  <c r="H32" i="1"/>
  <c r="H33" i="1"/>
  <c r="B34" i="1"/>
  <c r="C34" i="1"/>
  <c r="D34" i="1"/>
  <c r="H34" i="1" s="1"/>
  <c r="E34" i="1"/>
  <c r="F34" i="1"/>
  <c r="G34" i="1" s="1"/>
  <c r="H35" i="1"/>
  <c r="H36" i="1"/>
  <c r="B38" i="1"/>
  <c r="C38" i="1"/>
  <c r="D38" i="1"/>
  <c r="E38" i="1"/>
  <c r="F38" i="1"/>
  <c r="H39" i="1"/>
  <c r="B40" i="1"/>
  <c r="C40" i="1"/>
  <c r="D40" i="1"/>
  <c r="H40" i="1" s="1"/>
  <c r="E40" i="1"/>
  <c r="F40" i="1"/>
  <c r="G40" i="1" s="1"/>
  <c r="H41" i="1"/>
  <c r="H42" i="1"/>
  <c r="H43" i="1"/>
  <c r="H44" i="1"/>
  <c r="B45" i="1"/>
  <c r="C45" i="1"/>
  <c r="D45" i="1"/>
  <c r="E45" i="1"/>
  <c r="E37" i="1" s="1"/>
  <c r="F45" i="1"/>
  <c r="G45" i="1"/>
  <c r="H45" i="1" s="1"/>
  <c r="H46" i="1"/>
  <c r="H47" i="1"/>
  <c r="H48" i="1"/>
  <c r="B49" i="1"/>
  <c r="C49" i="1"/>
  <c r="C37" i="1" s="1"/>
  <c r="D49" i="1"/>
  <c r="E49" i="1"/>
  <c r="F49" i="1"/>
  <c r="G49" i="1"/>
  <c r="H49" i="1" s="1"/>
  <c r="H50" i="1"/>
  <c r="B51" i="1"/>
  <c r="C51" i="1"/>
  <c r="D51" i="1"/>
  <c r="E51" i="1"/>
  <c r="F51" i="1"/>
  <c r="G51" i="1"/>
  <c r="H51" i="1" s="1"/>
  <c r="H52" i="1"/>
  <c r="B53" i="1"/>
  <c r="C53" i="1"/>
  <c r="D53" i="1"/>
  <c r="E53" i="1"/>
  <c r="F53" i="1"/>
  <c r="G53" i="1"/>
  <c r="H53" i="1" s="1"/>
  <c r="H54" i="1"/>
  <c r="B55" i="1"/>
  <c r="C55" i="1"/>
  <c r="D55" i="1"/>
  <c r="E55" i="1"/>
  <c r="F55" i="1"/>
  <c r="G55" i="1"/>
  <c r="H55" i="1" s="1"/>
  <c r="H56" i="1"/>
  <c r="B57" i="1"/>
  <c r="C57" i="1"/>
  <c r="D57" i="1"/>
  <c r="E57" i="1"/>
  <c r="F57" i="1"/>
  <c r="G57" i="1"/>
  <c r="H57" i="1" s="1"/>
  <c r="H58" i="1"/>
  <c r="H59" i="1"/>
  <c r="B61" i="1"/>
  <c r="C61" i="1"/>
  <c r="C60" i="1" s="1"/>
  <c r="D61" i="1"/>
  <c r="E61" i="1"/>
  <c r="E60" i="1" s="1"/>
  <c r="F61" i="1"/>
  <c r="G61" i="1"/>
  <c r="H62" i="1"/>
  <c r="B63" i="1"/>
  <c r="C63" i="1"/>
  <c r="D63" i="1"/>
  <c r="E63" i="1"/>
  <c r="F63" i="1"/>
  <c r="G63" i="1"/>
  <c r="H63" i="1" s="1"/>
  <c r="H64" i="1"/>
  <c r="H65" i="1"/>
  <c r="B66" i="1"/>
  <c r="B60" i="1" s="1"/>
  <c r="C66" i="1"/>
  <c r="D66" i="1"/>
  <c r="D60" i="1" s="1"/>
  <c r="E66" i="1"/>
  <c r="F66" i="1"/>
  <c r="F60" i="1" s="1"/>
  <c r="G66" i="1"/>
  <c r="H66" i="1"/>
  <c r="H67" i="1"/>
  <c r="B68" i="1"/>
  <c r="C68" i="1"/>
  <c r="D68" i="1"/>
  <c r="H68" i="1" s="1"/>
  <c r="E68" i="1"/>
  <c r="F68" i="1"/>
  <c r="G68" i="1" s="1"/>
  <c r="H69" i="1"/>
  <c r="B70" i="1"/>
  <c r="C70" i="1"/>
  <c r="D70" i="1"/>
  <c r="E70" i="1"/>
  <c r="F70" i="1"/>
  <c r="G70" i="1" s="1"/>
  <c r="H70" i="1"/>
  <c r="H71" i="1"/>
  <c r="B72" i="1"/>
  <c r="C72" i="1"/>
  <c r="D72" i="1"/>
  <c r="H72" i="1" s="1"/>
  <c r="E72" i="1"/>
  <c r="F72" i="1"/>
  <c r="G72" i="1" s="1"/>
  <c r="H73" i="1"/>
  <c r="B74" i="1"/>
  <c r="D74" i="1"/>
  <c r="F74" i="1"/>
  <c r="B75" i="1"/>
  <c r="C75" i="1"/>
  <c r="D75" i="1"/>
  <c r="E75" i="1"/>
  <c r="F75" i="1"/>
  <c r="G75" i="1"/>
  <c r="H75" i="1" s="1"/>
  <c r="H76" i="1"/>
  <c r="B77" i="1"/>
  <c r="C77" i="1"/>
  <c r="D77" i="1"/>
  <c r="E77" i="1"/>
  <c r="F77" i="1"/>
  <c r="G77" i="1"/>
  <c r="H77" i="1" s="1"/>
  <c r="H78" i="1"/>
  <c r="H79" i="1"/>
  <c r="H80" i="1"/>
  <c r="B81" i="1"/>
  <c r="C81" i="1"/>
  <c r="D81" i="1"/>
  <c r="E81" i="1"/>
  <c r="F81" i="1"/>
  <c r="G81" i="1"/>
  <c r="H81" i="1" s="1"/>
  <c r="H82" i="1"/>
  <c r="H83" i="1"/>
  <c r="H84" i="1"/>
  <c r="B85" i="1"/>
  <c r="C85" i="1"/>
  <c r="D85" i="1"/>
  <c r="E85" i="1"/>
  <c r="F85" i="1"/>
  <c r="G85" i="1"/>
  <c r="H85" i="1" s="1"/>
  <c r="H86" i="1"/>
  <c r="B87" i="1"/>
  <c r="C87" i="1"/>
  <c r="D87" i="1"/>
  <c r="E87" i="1"/>
  <c r="F87" i="1"/>
  <c r="G87" i="1"/>
  <c r="H87" i="1" s="1"/>
  <c r="H88" i="1"/>
  <c r="B89" i="1"/>
  <c r="C89" i="1"/>
  <c r="D89" i="1"/>
  <c r="E89" i="1"/>
  <c r="F89" i="1"/>
  <c r="G89" i="1"/>
  <c r="H89" i="1" s="1"/>
  <c r="H90" i="1"/>
  <c r="B91" i="1"/>
  <c r="C91" i="1"/>
  <c r="D91" i="1"/>
  <c r="E91" i="1"/>
  <c r="F91" i="1"/>
  <c r="G91" i="1"/>
  <c r="H91" i="1" s="1"/>
  <c r="H92" i="1"/>
  <c r="H93" i="1"/>
  <c r="B94" i="1"/>
  <c r="D94" i="1"/>
  <c r="F94" i="1"/>
  <c r="B95" i="1"/>
  <c r="C95" i="1"/>
  <c r="C94" i="1" s="1"/>
  <c r="D95" i="1"/>
  <c r="E95" i="1"/>
  <c r="E94" i="1" s="1"/>
  <c r="F95" i="1"/>
  <c r="G95" i="1"/>
  <c r="H96" i="1"/>
  <c r="H97" i="1"/>
  <c r="B98" i="1"/>
  <c r="D98" i="1"/>
  <c r="F98" i="1"/>
  <c r="B99" i="1"/>
  <c r="C99" i="1"/>
  <c r="C98" i="1" s="1"/>
  <c r="D99" i="1"/>
  <c r="E99" i="1"/>
  <c r="E98" i="1" s="1"/>
  <c r="F99" i="1"/>
  <c r="G99" i="1"/>
  <c r="H100" i="1"/>
  <c r="C101" i="1"/>
  <c r="E101" i="1"/>
  <c r="G101" i="1"/>
  <c r="B102" i="1"/>
  <c r="B101" i="1" s="1"/>
  <c r="C102" i="1"/>
  <c r="D102" i="1"/>
  <c r="D101" i="1" s="1"/>
  <c r="E102" i="1"/>
  <c r="F102" i="1"/>
  <c r="F101" i="1" s="1"/>
  <c r="G102" i="1"/>
  <c r="H102" i="1"/>
  <c r="H101" i="1" s="1"/>
  <c r="H103" i="1"/>
  <c r="B105" i="1"/>
  <c r="C105" i="1"/>
  <c r="C104" i="1" s="1"/>
  <c r="D105" i="1"/>
  <c r="E105" i="1"/>
  <c r="E104" i="1" s="1"/>
  <c r="F105" i="1"/>
  <c r="G105" i="1"/>
  <c r="H106" i="1"/>
  <c r="B107" i="1"/>
  <c r="C107" i="1"/>
  <c r="D107" i="1"/>
  <c r="E107" i="1"/>
  <c r="F107" i="1"/>
  <c r="G107" i="1"/>
  <c r="H107" i="1" s="1"/>
  <c r="H108" i="1"/>
  <c r="H109" i="1"/>
  <c r="B110" i="1"/>
  <c r="B104" i="1" s="1"/>
  <c r="C110" i="1"/>
  <c r="D110" i="1"/>
  <c r="H110" i="1" s="1"/>
  <c r="E110" i="1"/>
  <c r="F110" i="1"/>
  <c r="G110" i="1" s="1"/>
  <c r="H111" i="1"/>
  <c r="H112" i="1"/>
  <c r="H113" i="1"/>
  <c r="B114" i="1"/>
  <c r="C114" i="1"/>
  <c r="D114" i="1"/>
  <c r="E114" i="1"/>
  <c r="F114" i="1"/>
  <c r="G114" i="1" s="1"/>
  <c r="H114" i="1"/>
  <c r="H115" i="1"/>
  <c r="B116" i="1"/>
  <c r="C116" i="1"/>
  <c r="D116" i="1"/>
  <c r="H116" i="1" s="1"/>
  <c r="E116" i="1"/>
  <c r="F116" i="1"/>
  <c r="G116" i="1" s="1"/>
  <c r="H117" i="1"/>
  <c r="B118" i="1"/>
  <c r="C118" i="1"/>
  <c r="D118" i="1"/>
  <c r="E118" i="1"/>
  <c r="F118" i="1"/>
  <c r="G118" i="1" s="1"/>
  <c r="H118" i="1"/>
  <c r="H119" i="1"/>
  <c r="B120" i="1"/>
  <c r="C120" i="1"/>
  <c r="D120" i="1"/>
  <c r="H120" i="1" s="1"/>
  <c r="E120" i="1"/>
  <c r="F120" i="1"/>
  <c r="G120" i="1" s="1"/>
  <c r="H121" i="1"/>
  <c r="E123" i="1"/>
  <c r="F123" i="1"/>
  <c r="G123" i="1" s="1"/>
  <c r="H124" i="1"/>
  <c r="B125" i="1"/>
  <c r="B122" i="1" s="1"/>
  <c r="C125" i="1"/>
  <c r="D125" i="1"/>
  <c r="E125" i="1"/>
  <c r="F125" i="1"/>
  <c r="G125" i="1" s="1"/>
  <c r="H125" i="1"/>
  <c r="H126" i="1"/>
  <c r="B127" i="1"/>
  <c r="C127" i="1"/>
  <c r="D127" i="1"/>
  <c r="H127" i="1" s="1"/>
  <c r="E127" i="1"/>
  <c r="F127" i="1"/>
  <c r="G127" i="1" s="1"/>
  <c r="H128" i="1"/>
  <c r="H129" i="1"/>
  <c r="H130" i="1"/>
  <c r="H131" i="1"/>
  <c r="B132" i="1"/>
  <c r="C132" i="1"/>
  <c r="D132" i="1"/>
  <c r="E132" i="1"/>
  <c r="F132" i="1"/>
  <c r="G132" i="1"/>
  <c r="H132" i="1" s="1"/>
  <c r="H133" i="1"/>
  <c r="H134" i="1"/>
  <c r="H135" i="1"/>
  <c r="B136" i="1"/>
  <c r="C136" i="1"/>
  <c r="D136" i="1"/>
  <c r="E136" i="1"/>
  <c r="F136" i="1"/>
  <c r="G136" i="1"/>
  <c r="H136" i="1" s="1"/>
  <c r="H137" i="1"/>
  <c r="B138" i="1"/>
  <c r="C138" i="1"/>
  <c r="D138" i="1"/>
  <c r="E138" i="1"/>
  <c r="F138" i="1"/>
  <c r="G138" i="1"/>
  <c r="H138" i="1" s="1"/>
  <c r="H139" i="1"/>
  <c r="B140" i="1"/>
  <c r="C140" i="1"/>
  <c r="D140" i="1"/>
  <c r="E140" i="1"/>
  <c r="F140" i="1"/>
  <c r="G140" i="1"/>
  <c r="H140" i="1" s="1"/>
  <c r="H141" i="1"/>
  <c r="H142" i="1"/>
  <c r="H143" i="1"/>
  <c r="H144" i="1"/>
  <c r="H145" i="1"/>
  <c r="H146" i="1"/>
  <c r="H147" i="1"/>
  <c r="B148" i="1"/>
  <c r="C148" i="1"/>
  <c r="D148" i="1"/>
  <c r="E148" i="1"/>
  <c r="F148" i="1"/>
  <c r="G148" i="1"/>
  <c r="H148" i="1" s="1"/>
  <c r="H149" i="1"/>
  <c r="H150" i="1"/>
  <c r="H151" i="1"/>
  <c r="B152" i="1"/>
  <c r="C152" i="1"/>
  <c r="D152" i="1"/>
  <c r="E152" i="1"/>
  <c r="F152" i="1"/>
  <c r="G152" i="1"/>
  <c r="H152" i="1" s="1"/>
  <c r="H153" i="1"/>
  <c r="B154" i="1"/>
  <c r="C154" i="1"/>
  <c r="D154" i="1"/>
  <c r="E154" i="1"/>
  <c r="F154" i="1"/>
  <c r="G154" i="1"/>
  <c r="H154" i="1" s="1"/>
  <c r="H155" i="1"/>
  <c r="B156" i="1"/>
  <c r="C156" i="1"/>
  <c r="D156" i="1"/>
  <c r="E156" i="1"/>
  <c r="F156" i="1"/>
  <c r="G156" i="1"/>
  <c r="H156" i="1" s="1"/>
  <c r="H157" i="1"/>
  <c r="H158" i="1"/>
  <c r="H159" i="1"/>
  <c r="H160" i="1"/>
  <c r="H161" i="1"/>
  <c r="H162" i="1"/>
  <c r="H163" i="1"/>
  <c r="B164" i="1"/>
  <c r="C164" i="1"/>
  <c r="D164" i="1"/>
  <c r="E164" i="1"/>
  <c r="F164" i="1"/>
  <c r="G164" i="1"/>
  <c r="H164" i="1" s="1"/>
  <c r="H165" i="1"/>
  <c r="C122" i="1" l="1"/>
  <c r="G122" i="1"/>
  <c r="D122" i="1"/>
  <c r="H122" i="1" s="1"/>
  <c r="G104" i="1"/>
  <c r="H105" i="1"/>
  <c r="D104" i="1"/>
  <c r="H104" i="1" s="1"/>
  <c r="G98" i="1"/>
  <c r="H98" i="1" s="1"/>
  <c r="H99" i="1"/>
  <c r="G94" i="1"/>
  <c r="H94" i="1" s="1"/>
  <c r="H95" i="1"/>
  <c r="E74" i="1"/>
  <c r="G74" i="1" s="1"/>
  <c r="H74" i="1" s="1"/>
  <c r="C74" i="1"/>
  <c r="C8" i="1" s="1"/>
  <c r="C167" i="1" s="1"/>
  <c r="G60" i="1"/>
  <c r="H61" i="1"/>
  <c r="H60" i="1" s="1"/>
  <c r="F9" i="1"/>
  <c r="G10" i="1"/>
  <c r="G9" i="1" s="1"/>
  <c r="D9" i="1"/>
  <c r="B9" i="1"/>
  <c r="H123" i="1"/>
  <c r="E122" i="1"/>
  <c r="F122" i="1"/>
  <c r="F104" i="1"/>
  <c r="F37" i="1"/>
  <c r="G37" i="1" s="1"/>
  <c r="G38" i="1"/>
  <c r="H38" i="1" s="1"/>
  <c r="D37" i="1"/>
  <c r="B37" i="1"/>
  <c r="H10" i="1"/>
  <c r="H9" i="1" s="1"/>
  <c r="H37" i="1" l="1"/>
  <c r="H8" i="1" s="1"/>
  <c r="H167" i="1" s="1"/>
  <c r="D8" i="1"/>
  <c r="D167" i="1" s="1"/>
  <c r="F8" i="1"/>
  <c r="F167" i="1" s="1"/>
  <c r="E8" i="1"/>
  <c r="E167" i="1" s="1"/>
  <c r="B8" i="1"/>
  <c r="B167" i="1" s="1"/>
  <c r="G8" i="1"/>
  <c r="G167" i="1" s="1"/>
</calcChain>
</file>

<file path=xl/sharedStrings.xml><?xml version="1.0" encoding="utf-8"?>
<sst xmlns="http://schemas.openxmlformats.org/spreadsheetml/2006/main" count="182" uniqueCount="64">
  <si>
    <t>FUENTE: Dirección General de Administración Escolar, UNAM.</t>
  </si>
  <si>
    <r>
      <t>b</t>
    </r>
    <r>
      <rPr>
        <sz val="8"/>
        <rFont val="Arial"/>
        <family val="2"/>
      </rPr>
      <t xml:space="preserve"> Carrera sin primer ingreso directo.</t>
    </r>
  </si>
  <si>
    <r>
      <t>a</t>
    </r>
    <r>
      <rPr>
        <sz val="8"/>
        <rFont val="Arial"/>
        <family val="2"/>
      </rPr>
      <t xml:space="preserve"> Esta carrera no tiene primer ingreso directo. Los 184 alumnos de primer ingreso que aparecen registrados, son el resultado de un segundo proceso de selección realizado a los alumnos asignados a las carreras de Administración y Contaduría de la propia Facultad.</t>
    </r>
  </si>
  <si>
    <t>T O T A L</t>
  </si>
  <si>
    <t>Psicología</t>
  </si>
  <si>
    <t>Facultad de Psicología</t>
  </si>
  <si>
    <t>Pedagogía</t>
  </si>
  <si>
    <t>Lengua y Literaturas Modernas (Letras Inglesas)</t>
  </si>
  <si>
    <t>Lengua y Literaturas Hispánicas</t>
  </si>
  <si>
    <t>Historia</t>
  </si>
  <si>
    <t>Geografía</t>
  </si>
  <si>
    <t>Filosofía</t>
  </si>
  <si>
    <t>Bibliotecología y Estudios de la Información</t>
  </si>
  <si>
    <t>Facultad de Filosofía y Letras</t>
  </si>
  <si>
    <t>Facultad de Estudios Superiores Iztacala</t>
  </si>
  <si>
    <t>Diseño y Comunicación Visual</t>
  </si>
  <si>
    <t>Facultad de Estudios Superiores Cuautitlán</t>
  </si>
  <si>
    <t>Relaciones Internacionales</t>
  </si>
  <si>
    <t>Economía</t>
  </si>
  <si>
    <t>Derecho</t>
  </si>
  <si>
    <t>Facultad de Estudios Superiores Aragón</t>
  </si>
  <si>
    <t>Enseñanza de Italiano como Lengua Extranjera</t>
  </si>
  <si>
    <t>Enseñanza de Inglés como Lengua Extranjera</t>
  </si>
  <si>
    <t>Enseñanza de Francés como Lengua Extranjera</t>
  </si>
  <si>
    <t>Enseñanza de Español como Lengua Extranjera</t>
  </si>
  <si>
    <t>Enseñanza de Alemán como Lengua Extranjera</t>
  </si>
  <si>
    <t>Facultad de Estudios Superiores Acatlán</t>
  </si>
  <si>
    <t>Facultad de Economía</t>
  </si>
  <si>
    <t>Facultad de Derecho</t>
  </si>
  <si>
    <r>
      <t>Informática</t>
    </r>
    <r>
      <rPr>
        <vertAlign val="superscript"/>
        <sz val="10"/>
        <rFont val="Arial"/>
        <family val="2"/>
      </rPr>
      <t>a</t>
    </r>
  </si>
  <si>
    <t>Contaduría</t>
  </si>
  <si>
    <t>Administración</t>
  </si>
  <si>
    <t>Facultad de Contaduría y Administración</t>
  </si>
  <si>
    <t>Sociología</t>
  </si>
  <si>
    <t>Ciencias Políticas y Administración Pública</t>
  </si>
  <si>
    <t>Ciencias de la Comunicación</t>
  </si>
  <si>
    <t>Facultad de Ciencias Políticas y Sociales</t>
  </si>
  <si>
    <t>Trabajo Social</t>
  </si>
  <si>
    <t>Escuela Nacional de Trabajo Social</t>
  </si>
  <si>
    <t>-</t>
  </si>
  <si>
    <r>
      <t>Enfermería</t>
    </r>
    <r>
      <rPr>
        <vertAlign val="superscript"/>
        <sz val="10"/>
        <rFont val="Arial"/>
        <family val="2"/>
      </rPr>
      <t>b</t>
    </r>
  </si>
  <si>
    <t>Escuela Nacional de Enfermería y Obstetricia</t>
  </si>
  <si>
    <t>SISTEMA UNIVERSIDAD ABIERTA</t>
  </si>
  <si>
    <t>TLAXCALA</t>
  </si>
  <si>
    <t>TABASCO</t>
  </si>
  <si>
    <t>SINALOA</t>
  </si>
  <si>
    <t>QUERÉTARO</t>
  </si>
  <si>
    <t>PUEBLA</t>
  </si>
  <si>
    <t>OAXACA</t>
  </si>
  <si>
    <t>ESTADO DE MÉXICO</t>
  </si>
  <si>
    <t>CIUDAD DE MÉXICO Y ÁREA METROPOLITANA</t>
  </si>
  <si>
    <t>EDUCACIÓN A DISTANCIA</t>
  </si>
  <si>
    <t>total</t>
  </si>
  <si>
    <t>Total</t>
  </si>
  <si>
    <t>Mujeres</t>
  </si>
  <si>
    <t>Hombres</t>
  </si>
  <si>
    <t xml:space="preserve">     Total</t>
  </si>
  <si>
    <t>Población</t>
  </si>
  <si>
    <t>Reingreso</t>
  </si>
  <si>
    <t>Primer Ingreso</t>
  </si>
  <si>
    <t>Nivel / Estado / Entidad Académica / Carrera</t>
  </si>
  <si>
    <t>2017-2018</t>
  </si>
  <si>
    <t>SISTEMA UNIVERSIDAD ABIERTA Y EDUCACIÓN A DISTANCIA POR MODALIDAD Y SEDE</t>
  </si>
  <si>
    <t>UNAM. POBLACIÓN ESCOLAR. LICENCIATURA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</si>
</sst>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  <family val="2"/>
    </font>
    <font>
      <sz val="1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Helv"/>
    </font>
    <font>
      <vertAlign val="superscript"/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10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1" fillId="0" borderId="0" xfId="1" applyFont="1" applyBorder="1" applyAlignment="1">
      <alignment vertical="center"/>
    </xf>
    <xf numFmtId="3" fontId="1" fillId="0" borderId="0" xfId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" fontId="5" fillId="0" borderId="0" xfId="2" applyNumberFormat="1" applyFont="1" applyBorder="1" applyAlignment="1" applyProtection="1">
      <alignment vertical="center" wrapText="1"/>
    </xf>
    <xf numFmtId="0" fontId="1" fillId="0" borderId="0" xfId="2" applyFont="1"/>
    <xf numFmtId="0" fontId="5" fillId="0" borderId="0" xfId="2" applyFont="1" applyFill="1" applyBorder="1" applyAlignment="1">
      <alignment vertical="center"/>
    </xf>
    <xf numFmtId="1" fontId="5" fillId="0" borderId="0" xfId="2" applyNumberFormat="1" applyFont="1" applyBorder="1" applyAlignment="1" applyProtection="1">
      <alignment vertical="center" wrapText="1"/>
    </xf>
    <xf numFmtId="0" fontId="1" fillId="0" borderId="0" xfId="2" applyFont="1" applyBorder="1"/>
    <xf numFmtId="3" fontId="6" fillId="2" borderId="0" xfId="2" applyNumberFormat="1" applyFont="1" applyFill="1" applyBorder="1" applyAlignment="1">
      <alignment vertical="center"/>
    </xf>
    <xf numFmtId="0" fontId="6" fillId="2" borderId="0" xfId="2" applyFont="1" applyFill="1" applyBorder="1" applyAlignment="1">
      <alignment vertical="center"/>
    </xf>
    <xf numFmtId="0" fontId="1" fillId="0" borderId="0" xfId="2" applyFont="1" applyFill="1" applyBorder="1"/>
    <xf numFmtId="3" fontId="1" fillId="0" borderId="0" xfId="0" applyNumberFormat="1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indent="3"/>
    </xf>
    <xf numFmtId="3" fontId="6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2"/>
    </xf>
    <xf numFmtId="0" fontId="6" fillId="0" borderId="0" xfId="0" applyFont="1" applyFill="1" applyBorder="1" applyAlignment="1">
      <alignment horizontal="left" vertical="center" indent="2"/>
    </xf>
    <xf numFmtId="3" fontId="1" fillId="0" borderId="0" xfId="0" quotePrefix="1" applyNumberFormat="1" applyFont="1" applyFill="1" applyAlignment="1">
      <alignment horizontal="right" vertical="center"/>
    </xf>
    <xf numFmtId="1" fontId="1" fillId="0" borderId="0" xfId="2" applyNumberFormat="1" applyFont="1" applyBorder="1" applyAlignment="1">
      <alignment horizontal="left" vertical="center" indent="3"/>
    </xf>
    <xf numFmtId="3" fontId="6" fillId="0" borderId="0" xfId="0" quotePrefix="1" applyNumberFormat="1" applyFont="1" applyFill="1" applyAlignment="1">
      <alignment horizontal="right" vertical="center"/>
    </xf>
    <xf numFmtId="1" fontId="6" fillId="0" borderId="0" xfId="2" quotePrefix="1" applyNumberFormat="1" applyFont="1" applyFill="1" applyBorder="1" applyAlignment="1">
      <alignment horizontal="left" vertical="center" indent="2"/>
    </xf>
    <xf numFmtId="3" fontId="8" fillId="2" borderId="0" xfId="0" applyNumberFormat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indent="1"/>
    </xf>
    <xf numFmtId="0" fontId="6" fillId="0" borderId="0" xfId="1" applyFont="1" applyBorder="1" applyAlignment="1">
      <alignment vertical="center"/>
    </xf>
    <xf numFmtId="3" fontId="1" fillId="0" borderId="0" xfId="0" applyNumberFormat="1" applyFont="1"/>
    <xf numFmtId="0" fontId="1" fillId="0" borderId="0" xfId="0" applyFont="1" applyAlignment="1">
      <alignment horizontal="left" indent="3"/>
    </xf>
    <xf numFmtId="3" fontId="8" fillId="0" borderId="0" xfId="0" applyNumberFormat="1" applyFont="1"/>
    <xf numFmtId="0" fontId="8" fillId="0" borderId="0" xfId="0" applyFont="1" applyAlignment="1">
      <alignment horizontal="left" indent="2"/>
    </xf>
    <xf numFmtId="0" fontId="11" fillId="0" borderId="0" xfId="1" applyFont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" fontId="12" fillId="2" borderId="0" xfId="2" applyNumberFormat="1" applyFont="1" applyFill="1" applyBorder="1" applyAlignment="1">
      <alignment horizontal="center" vertical="center"/>
    </xf>
    <xf numFmtId="3" fontId="12" fillId="2" borderId="0" xfId="2" quotePrefix="1" applyNumberFormat="1" applyFont="1" applyFill="1" applyBorder="1" applyAlignment="1">
      <alignment horizontal="center" vertical="center"/>
    </xf>
    <xf numFmtId="0" fontId="12" fillId="2" borderId="0" xfId="2" applyFont="1" applyFill="1" applyBorder="1" applyAlignment="1">
      <alignment horizontal="center" vertical="center"/>
    </xf>
    <xf numFmtId="3" fontId="12" fillId="2" borderId="0" xfId="2" applyNumberFormat="1" applyFont="1" applyFill="1" applyBorder="1" applyAlignment="1">
      <alignment horizontal="center" vertical="center"/>
    </xf>
    <xf numFmtId="3" fontId="6" fillId="0" borderId="0" xfId="2" applyNumberFormat="1" applyFont="1" applyFill="1" applyBorder="1" applyAlignment="1">
      <alignment horizontal="centerContinuous" vertical="center"/>
    </xf>
    <xf numFmtId="3" fontId="6" fillId="0" borderId="0" xfId="2" applyNumberFormat="1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</cellXfs>
  <cellStyles count="19">
    <cellStyle name="Normal" xfId="0" builtinId="0"/>
    <cellStyle name="Normal 10 2" xfId="3"/>
    <cellStyle name="Normal 10 2 2" xfId="4"/>
    <cellStyle name="Normal 10 3" xfId="5"/>
    <cellStyle name="Normal 12 2" xfId="6"/>
    <cellStyle name="Normal 12 3" xfId="7"/>
    <cellStyle name="Normal 19" xfId="1"/>
    <cellStyle name="Normal 2" xfId="8"/>
    <cellStyle name="Normal 2 2" xfId="9"/>
    <cellStyle name="Normal 2 2 2" xfId="10"/>
    <cellStyle name="Normal 2 2 2 2" xfId="11"/>
    <cellStyle name="Normal 2 2 3" xfId="12"/>
    <cellStyle name="Normal 2 3" xfId="13"/>
    <cellStyle name="Normal 2 3 2" xfId="14"/>
    <cellStyle name="Normal 2 4" xfId="15"/>
    <cellStyle name="Normal 2 4 2" xfId="16"/>
    <cellStyle name="Normal 3 2" xfId="17"/>
    <cellStyle name="Normal 3 2 2" xfId="18"/>
    <cellStyle name="Normal_poblac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b x caas"/>
      <sheetName val="primer ingreso por sexo"/>
      <sheetName val="pe posgrado"/>
      <sheetName val="maestría y doctorado"/>
      <sheetName val="especialización"/>
      <sheetName val="licenciatura"/>
      <sheetName val="15 carreras"/>
      <sheetName val="bachillera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2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44.42578125" style="1" customWidth="1"/>
    <col min="2" max="8" width="15.5703125" style="2" customWidth="1"/>
    <col min="9" max="16384" width="10.85546875" style="1"/>
  </cols>
  <sheetData>
    <row r="1" spans="1:8" ht="15" customHeight="1" x14ac:dyDescent="0.2">
      <c r="A1" s="41" t="s">
        <v>63</v>
      </c>
      <c r="B1" s="41"/>
      <c r="C1" s="41"/>
      <c r="D1" s="41"/>
      <c r="E1" s="41"/>
      <c r="F1" s="41"/>
      <c r="G1" s="41"/>
      <c r="H1" s="41"/>
    </row>
    <row r="2" spans="1:8" ht="15" customHeight="1" x14ac:dyDescent="0.2">
      <c r="A2" s="41" t="s">
        <v>62</v>
      </c>
      <c r="B2" s="41"/>
      <c r="C2" s="41"/>
      <c r="D2" s="41"/>
      <c r="E2" s="41"/>
      <c r="F2" s="41"/>
      <c r="G2" s="41"/>
      <c r="H2" s="41"/>
    </row>
    <row r="3" spans="1:8" ht="15" customHeight="1" x14ac:dyDescent="0.2">
      <c r="A3" s="40" t="s">
        <v>61</v>
      </c>
      <c r="B3" s="40"/>
      <c r="C3" s="40"/>
      <c r="D3" s="40"/>
      <c r="E3" s="40"/>
      <c r="F3" s="40"/>
      <c r="G3" s="40"/>
      <c r="H3" s="40"/>
    </row>
    <row r="4" spans="1:8" s="33" customFormat="1" ht="12" customHeight="1" x14ac:dyDescent="0.2">
      <c r="B4" s="39"/>
      <c r="C4" s="39"/>
      <c r="D4" s="39"/>
      <c r="E4" s="39"/>
      <c r="F4" s="39"/>
      <c r="G4" s="39"/>
      <c r="H4" s="39"/>
    </row>
    <row r="5" spans="1:8" s="33" customFormat="1" ht="12" customHeight="1" x14ac:dyDescent="0.2">
      <c r="A5" s="37" t="s">
        <v>60</v>
      </c>
      <c r="B5" s="38" t="s">
        <v>59</v>
      </c>
      <c r="C5" s="38"/>
      <c r="D5" s="38"/>
      <c r="E5" s="38" t="s">
        <v>58</v>
      </c>
      <c r="F5" s="38"/>
      <c r="G5" s="38"/>
      <c r="H5" s="35" t="s">
        <v>57</v>
      </c>
    </row>
    <row r="6" spans="1:8" s="33" customFormat="1" ht="12" customHeight="1" x14ac:dyDescent="0.2">
      <c r="A6" s="37"/>
      <c r="B6" s="36" t="s">
        <v>55</v>
      </c>
      <c r="C6" s="35" t="s">
        <v>54</v>
      </c>
      <c r="D6" s="35" t="s">
        <v>56</v>
      </c>
      <c r="E6" s="35" t="s">
        <v>55</v>
      </c>
      <c r="F6" s="35" t="s">
        <v>54</v>
      </c>
      <c r="G6" s="35" t="s">
        <v>53</v>
      </c>
      <c r="H6" s="35" t="s">
        <v>52</v>
      </c>
    </row>
    <row r="7" spans="1:8" s="33" customFormat="1" ht="9" customHeight="1" x14ac:dyDescent="0.2">
      <c r="B7" s="34"/>
      <c r="C7" s="34"/>
      <c r="D7" s="34"/>
      <c r="E7" s="34"/>
      <c r="F7" s="34"/>
      <c r="G7" s="34"/>
      <c r="H7" s="34"/>
    </row>
    <row r="8" spans="1:8" s="32" customFormat="1" ht="15" customHeight="1" x14ac:dyDescent="0.2">
      <c r="A8" s="23" t="s">
        <v>51</v>
      </c>
      <c r="B8" s="22">
        <f>+B9+B37+B60+B74+B94+B98+B101+B104</f>
        <v>2050</v>
      </c>
      <c r="C8" s="22">
        <f>+C9+C37+C60+C74+C94+C98+C101+C104</f>
        <v>2395</v>
      </c>
      <c r="D8" s="22">
        <f>+D9+D37+D60+D74+D94+D98+D101+D104</f>
        <v>4445</v>
      </c>
      <c r="E8" s="22">
        <f>+E9+E37+E60+E74+E94+E98+E101+E104</f>
        <v>4522</v>
      </c>
      <c r="F8" s="22">
        <f>+F9+F37+F60+F74+F94+F98+F101+F104</f>
        <v>6242</v>
      </c>
      <c r="G8" s="22">
        <f>+G9+G37+G60+G74+G94+G98+G101+G104</f>
        <v>10764</v>
      </c>
      <c r="H8" s="22">
        <f>+H9+H37+H60+H74+H94+H98+H101+H104</f>
        <v>15209</v>
      </c>
    </row>
    <row r="9" spans="1:8" ht="15" customHeight="1" x14ac:dyDescent="0.2">
      <c r="A9" s="26" t="s">
        <v>50</v>
      </c>
      <c r="B9" s="25">
        <f>+B10+B12+B17+B21+B23+B25+B30+B32+B34</f>
        <v>1213</v>
      </c>
      <c r="C9" s="25">
        <f>+C10+C12+C17+C21+C23+C25+C30+C32+C34</f>
        <v>1276</v>
      </c>
      <c r="D9" s="25">
        <f>+D10+D12+D17+D21+D23+D25+D30+D32+D34</f>
        <v>2489</v>
      </c>
      <c r="E9" s="25">
        <f>+E10+E12+E17+E21+E23+E25+E30+E32+E34</f>
        <v>2587</v>
      </c>
      <c r="F9" s="25">
        <f>+F10+F12+F17+F21+F23+F25+F30+F32+F34</f>
        <v>3174</v>
      </c>
      <c r="G9" s="25">
        <f>+G10+G12+G17+G21+G23+G25+G30+G32+G34</f>
        <v>5761</v>
      </c>
      <c r="H9" s="25">
        <f>+H10+H12+H17+H21+H23+H25+H30+H32+H34</f>
        <v>8250</v>
      </c>
    </row>
    <row r="10" spans="1:8" ht="15" customHeight="1" x14ac:dyDescent="0.2">
      <c r="A10" s="17" t="s">
        <v>38</v>
      </c>
      <c r="B10" s="15">
        <f>B11</f>
        <v>11</v>
      </c>
      <c r="C10" s="15">
        <f>C11</f>
        <v>71</v>
      </c>
      <c r="D10" s="15">
        <f>D11</f>
        <v>82</v>
      </c>
      <c r="E10" s="15">
        <f>E11</f>
        <v>44</v>
      </c>
      <c r="F10" s="15">
        <f>F11</f>
        <v>217</v>
      </c>
      <c r="G10" s="15">
        <f>SUM(E10:F10)</f>
        <v>261</v>
      </c>
      <c r="H10" s="15">
        <f>SUM(D10,G10)</f>
        <v>343</v>
      </c>
    </row>
    <row r="11" spans="1:8" ht="15" customHeight="1" x14ac:dyDescent="0.2">
      <c r="A11" s="14" t="s">
        <v>37</v>
      </c>
      <c r="B11" s="12">
        <v>11</v>
      </c>
      <c r="C11" s="12">
        <v>71</v>
      </c>
      <c r="D11" s="12">
        <v>82</v>
      </c>
      <c r="E11" s="12">
        <v>44</v>
      </c>
      <c r="F11" s="12">
        <v>217</v>
      </c>
      <c r="G11" s="12">
        <v>261</v>
      </c>
      <c r="H11" s="12">
        <f>SUM(D11,G11)</f>
        <v>343</v>
      </c>
    </row>
    <row r="12" spans="1:8" ht="15" customHeight="1" x14ac:dyDescent="0.2">
      <c r="A12" s="17" t="s">
        <v>36</v>
      </c>
      <c r="B12" s="15">
        <f>SUM(B13:B16)</f>
        <v>260</v>
      </c>
      <c r="C12" s="15">
        <f>SUM(C13:C16)</f>
        <v>199</v>
      </c>
      <c r="D12" s="15">
        <f>SUM(D13:D16)</f>
        <v>459</v>
      </c>
      <c r="E12" s="15">
        <f>SUM(E13:E16)</f>
        <v>576</v>
      </c>
      <c r="F12" s="15">
        <f>SUM(F13:F16)</f>
        <v>548</v>
      </c>
      <c r="G12" s="15">
        <f>SUM(E12:F12)</f>
        <v>1124</v>
      </c>
      <c r="H12" s="15">
        <f>SUM(D12,G12)</f>
        <v>1583</v>
      </c>
    </row>
    <row r="13" spans="1:8" ht="15" customHeight="1" x14ac:dyDescent="0.2">
      <c r="A13" s="14" t="s">
        <v>35</v>
      </c>
      <c r="B13" s="12">
        <v>60</v>
      </c>
      <c r="C13" s="12">
        <v>52</v>
      </c>
      <c r="D13" s="12">
        <v>112</v>
      </c>
      <c r="E13" s="12">
        <v>146</v>
      </c>
      <c r="F13" s="12">
        <v>166</v>
      </c>
      <c r="G13" s="12">
        <v>312</v>
      </c>
      <c r="H13" s="12">
        <f>SUM(D13,G13)</f>
        <v>424</v>
      </c>
    </row>
    <row r="14" spans="1:8" ht="15" customHeight="1" x14ac:dyDescent="0.2">
      <c r="A14" s="14" t="s">
        <v>34</v>
      </c>
      <c r="B14" s="12">
        <v>97</v>
      </c>
      <c r="C14" s="12">
        <v>39</v>
      </c>
      <c r="D14" s="12">
        <v>136</v>
      </c>
      <c r="E14" s="12">
        <v>220</v>
      </c>
      <c r="F14" s="12">
        <v>113</v>
      </c>
      <c r="G14" s="12">
        <v>333</v>
      </c>
      <c r="H14" s="12">
        <f>SUM(D14,G14)</f>
        <v>469</v>
      </c>
    </row>
    <row r="15" spans="1:8" ht="15" customHeight="1" x14ac:dyDescent="0.2">
      <c r="A15" s="14" t="s">
        <v>17</v>
      </c>
      <c r="B15" s="12">
        <v>72</v>
      </c>
      <c r="C15" s="12">
        <v>77</v>
      </c>
      <c r="D15" s="12">
        <v>149</v>
      </c>
      <c r="E15" s="12">
        <v>140</v>
      </c>
      <c r="F15" s="12">
        <v>171</v>
      </c>
      <c r="G15" s="12">
        <v>311</v>
      </c>
      <c r="H15" s="12">
        <f>SUM(D15,G15)</f>
        <v>460</v>
      </c>
    </row>
    <row r="16" spans="1:8" ht="15" customHeight="1" x14ac:dyDescent="0.2">
      <c r="A16" s="14" t="s">
        <v>33</v>
      </c>
      <c r="B16" s="12">
        <v>31</v>
      </c>
      <c r="C16" s="12">
        <v>31</v>
      </c>
      <c r="D16" s="12">
        <v>62</v>
      </c>
      <c r="E16" s="12">
        <v>70</v>
      </c>
      <c r="F16" s="12">
        <v>98</v>
      </c>
      <c r="G16" s="12">
        <v>168</v>
      </c>
      <c r="H16" s="12">
        <f>SUM(D16,G16)</f>
        <v>230</v>
      </c>
    </row>
    <row r="17" spans="1:8" ht="15" customHeight="1" x14ac:dyDescent="0.2">
      <c r="A17" s="17" t="s">
        <v>32</v>
      </c>
      <c r="B17" s="15">
        <f>SUM(B18:B20)</f>
        <v>203</v>
      </c>
      <c r="C17" s="15">
        <f>SUM(C18:C20)</f>
        <v>88</v>
      </c>
      <c r="D17" s="15">
        <f>SUM(D18:D20)</f>
        <v>291</v>
      </c>
      <c r="E17" s="15">
        <f>SUM(E18:E20)</f>
        <v>582</v>
      </c>
      <c r="F17" s="15">
        <f>SUM(F18:F20)</f>
        <v>359</v>
      </c>
      <c r="G17" s="15">
        <f>SUM(E17:F17)</f>
        <v>941</v>
      </c>
      <c r="H17" s="15">
        <f>SUM(D17,G17)</f>
        <v>1232</v>
      </c>
    </row>
    <row r="18" spans="1:8" ht="15" customHeight="1" x14ac:dyDescent="0.2">
      <c r="A18" s="14" t="s">
        <v>31</v>
      </c>
      <c r="B18" s="12">
        <v>92</v>
      </c>
      <c r="C18" s="12">
        <v>39</v>
      </c>
      <c r="D18" s="12">
        <v>131</v>
      </c>
      <c r="E18" s="12">
        <v>257</v>
      </c>
      <c r="F18" s="12">
        <v>170</v>
      </c>
      <c r="G18" s="12">
        <v>427</v>
      </c>
      <c r="H18" s="12">
        <f>SUM(D18,G18)</f>
        <v>558</v>
      </c>
    </row>
    <row r="19" spans="1:8" s="27" customFormat="1" ht="15" customHeight="1" x14ac:dyDescent="0.2">
      <c r="A19" s="14" t="s">
        <v>30</v>
      </c>
      <c r="B19" s="12">
        <v>62</v>
      </c>
      <c r="C19" s="12">
        <v>43</v>
      </c>
      <c r="D19" s="12">
        <v>105</v>
      </c>
      <c r="E19" s="12">
        <v>150</v>
      </c>
      <c r="F19" s="12">
        <v>150</v>
      </c>
      <c r="G19" s="12">
        <v>300</v>
      </c>
      <c r="H19" s="12">
        <f>SUM(D19,G19)</f>
        <v>405</v>
      </c>
    </row>
    <row r="20" spans="1:8" ht="15" customHeight="1" x14ac:dyDescent="0.2">
      <c r="A20" s="14" t="s">
        <v>29</v>
      </c>
      <c r="B20" s="12">
        <v>49</v>
      </c>
      <c r="C20" s="12">
        <v>6</v>
      </c>
      <c r="D20" s="12">
        <v>55</v>
      </c>
      <c r="E20" s="12">
        <v>175</v>
      </c>
      <c r="F20" s="12">
        <v>39</v>
      </c>
      <c r="G20" s="12">
        <v>214</v>
      </c>
      <c r="H20" s="12">
        <f>SUM(D20,G20)</f>
        <v>269</v>
      </c>
    </row>
    <row r="21" spans="1:8" ht="15" customHeight="1" x14ac:dyDescent="0.2">
      <c r="A21" s="17" t="s">
        <v>28</v>
      </c>
      <c r="B21" s="15">
        <f>B22</f>
        <v>296</v>
      </c>
      <c r="C21" s="15">
        <f>C22</f>
        <v>239</v>
      </c>
      <c r="D21" s="15">
        <f>D22</f>
        <v>535</v>
      </c>
      <c r="E21" s="15">
        <f>E22</f>
        <v>401</v>
      </c>
      <c r="F21" s="15">
        <f>F22</f>
        <v>288</v>
      </c>
      <c r="G21" s="15">
        <f>SUM(E21:F21)</f>
        <v>689</v>
      </c>
      <c r="H21" s="15">
        <f>SUM(D21,G21)</f>
        <v>1224</v>
      </c>
    </row>
    <row r="22" spans="1:8" ht="15" customHeight="1" x14ac:dyDescent="0.2">
      <c r="A22" s="14" t="s">
        <v>19</v>
      </c>
      <c r="B22" s="12">
        <v>296</v>
      </c>
      <c r="C22" s="12">
        <v>239</v>
      </c>
      <c r="D22" s="12">
        <v>535</v>
      </c>
      <c r="E22" s="12">
        <v>401</v>
      </c>
      <c r="F22" s="12">
        <v>288</v>
      </c>
      <c r="G22" s="12">
        <v>689</v>
      </c>
      <c r="H22" s="12">
        <f>SUM(D22,G22)</f>
        <v>1224</v>
      </c>
    </row>
    <row r="23" spans="1:8" ht="15" customHeight="1" x14ac:dyDescent="0.2">
      <c r="A23" s="17" t="s">
        <v>27</v>
      </c>
      <c r="B23" s="15">
        <f>B24</f>
        <v>114</v>
      </c>
      <c r="C23" s="15">
        <f>C24</f>
        <v>38</v>
      </c>
      <c r="D23" s="15">
        <f>D24</f>
        <v>152</v>
      </c>
      <c r="E23" s="15">
        <f>E24</f>
        <v>263</v>
      </c>
      <c r="F23" s="15">
        <f>F24</f>
        <v>86</v>
      </c>
      <c r="G23" s="15">
        <f>SUM(E23:F23)</f>
        <v>349</v>
      </c>
      <c r="H23" s="15">
        <f>SUM(D23,G23)</f>
        <v>501</v>
      </c>
    </row>
    <row r="24" spans="1:8" ht="15" customHeight="1" x14ac:dyDescent="0.2">
      <c r="A24" s="14" t="s">
        <v>18</v>
      </c>
      <c r="B24" s="12">
        <v>114</v>
      </c>
      <c r="C24" s="12">
        <v>38</v>
      </c>
      <c r="D24" s="12">
        <v>152</v>
      </c>
      <c r="E24" s="12">
        <v>263</v>
      </c>
      <c r="F24" s="12">
        <v>86</v>
      </c>
      <c r="G24" s="12">
        <v>349</v>
      </c>
      <c r="H24" s="12">
        <f>SUM(D24,G24)</f>
        <v>501</v>
      </c>
    </row>
    <row r="25" spans="1:8" ht="15" customHeight="1" x14ac:dyDescent="0.2">
      <c r="A25" s="17" t="s">
        <v>26</v>
      </c>
      <c r="B25" s="15">
        <f>SUM(B26:B29)</f>
        <v>29</v>
      </c>
      <c r="C25" s="15">
        <f>SUM(C26:C29)</f>
        <v>40</v>
      </c>
      <c r="D25" s="15">
        <f>SUM(D26:D29)</f>
        <v>69</v>
      </c>
      <c r="E25" s="15">
        <f>SUM(E26:E29)</f>
        <v>30</v>
      </c>
      <c r="F25" s="15">
        <f>SUM(F26:F29)</f>
        <v>61</v>
      </c>
      <c r="G25" s="15">
        <f>SUM(G26:G29)</f>
        <v>91</v>
      </c>
      <c r="H25" s="15">
        <f>SUM(D25,G25)</f>
        <v>160</v>
      </c>
    </row>
    <row r="26" spans="1:8" ht="15" customHeight="1" x14ac:dyDescent="0.2">
      <c r="A26" s="14" t="s">
        <v>25</v>
      </c>
      <c r="B26" s="12">
        <v>0</v>
      </c>
      <c r="C26" s="12">
        <v>1</v>
      </c>
      <c r="D26" s="12">
        <v>1</v>
      </c>
      <c r="E26" s="12">
        <v>2</v>
      </c>
      <c r="F26" s="12">
        <v>4</v>
      </c>
      <c r="G26" s="12">
        <v>6</v>
      </c>
      <c r="H26" s="12">
        <f>SUM(D26,G26)</f>
        <v>7</v>
      </c>
    </row>
    <row r="27" spans="1:8" ht="15" customHeight="1" x14ac:dyDescent="0.2">
      <c r="A27" s="14" t="s">
        <v>24</v>
      </c>
      <c r="B27" s="12">
        <v>16</v>
      </c>
      <c r="C27" s="12">
        <v>27</v>
      </c>
      <c r="D27" s="12">
        <v>43</v>
      </c>
      <c r="E27" s="12">
        <v>14</v>
      </c>
      <c r="F27" s="12">
        <v>39</v>
      </c>
      <c r="G27" s="12">
        <v>53</v>
      </c>
      <c r="H27" s="12">
        <f>SUM(D27,G27)</f>
        <v>96</v>
      </c>
    </row>
    <row r="28" spans="1:8" ht="15" customHeight="1" x14ac:dyDescent="0.2">
      <c r="A28" s="14" t="s">
        <v>22</v>
      </c>
      <c r="B28" s="12">
        <v>13</v>
      </c>
      <c r="C28" s="12">
        <v>11</v>
      </c>
      <c r="D28" s="12">
        <v>24</v>
      </c>
      <c r="E28" s="12">
        <v>13</v>
      </c>
      <c r="F28" s="12">
        <v>15</v>
      </c>
      <c r="G28" s="12">
        <v>28</v>
      </c>
      <c r="H28" s="12">
        <f>SUM(D28,G28)</f>
        <v>52</v>
      </c>
    </row>
    <row r="29" spans="1:8" ht="15" customHeight="1" x14ac:dyDescent="0.2">
      <c r="A29" s="14" t="s">
        <v>21</v>
      </c>
      <c r="B29" s="12">
        <v>0</v>
      </c>
      <c r="C29" s="12">
        <v>1</v>
      </c>
      <c r="D29" s="12">
        <v>1</v>
      </c>
      <c r="E29" s="12">
        <v>1</v>
      </c>
      <c r="F29" s="12">
        <v>3</v>
      </c>
      <c r="G29" s="12">
        <v>4</v>
      </c>
      <c r="H29" s="12">
        <f>SUM(D29,G29)</f>
        <v>5</v>
      </c>
    </row>
    <row r="30" spans="1:8" ht="15" customHeight="1" x14ac:dyDescent="0.2">
      <c r="A30" s="17" t="s">
        <v>16</v>
      </c>
      <c r="B30" s="15">
        <f>B31</f>
        <v>55</v>
      </c>
      <c r="C30" s="15">
        <f>C31</f>
        <v>66</v>
      </c>
      <c r="D30" s="15">
        <f>D31</f>
        <v>121</v>
      </c>
      <c r="E30" s="15">
        <f>E31</f>
        <v>113</v>
      </c>
      <c r="F30" s="15">
        <f>F31</f>
        <v>139</v>
      </c>
      <c r="G30" s="15">
        <f>SUM(E30:F30)</f>
        <v>252</v>
      </c>
      <c r="H30" s="15">
        <f>SUM(D30,G30)</f>
        <v>373</v>
      </c>
    </row>
    <row r="31" spans="1:8" ht="15" customHeight="1" x14ac:dyDescent="0.2">
      <c r="A31" s="14" t="s">
        <v>15</v>
      </c>
      <c r="B31" s="12">
        <v>55</v>
      </c>
      <c r="C31" s="12">
        <v>66</v>
      </c>
      <c r="D31" s="12">
        <v>121</v>
      </c>
      <c r="E31" s="12">
        <v>113</v>
      </c>
      <c r="F31" s="12">
        <v>139</v>
      </c>
      <c r="G31" s="12">
        <v>252</v>
      </c>
      <c r="H31" s="12">
        <f>SUM(D31,G31)</f>
        <v>373</v>
      </c>
    </row>
    <row r="32" spans="1:8" ht="15" customHeight="1" x14ac:dyDescent="0.2">
      <c r="A32" s="17" t="s">
        <v>14</v>
      </c>
      <c r="B32" s="15">
        <f>B33</f>
        <v>180</v>
      </c>
      <c r="C32" s="15">
        <f>C33</f>
        <v>328</v>
      </c>
      <c r="D32" s="15">
        <f>D33</f>
        <v>508</v>
      </c>
      <c r="E32" s="15">
        <f>E33</f>
        <v>393</v>
      </c>
      <c r="F32" s="15">
        <f>F33</f>
        <v>902</v>
      </c>
      <c r="G32" s="15">
        <f>SUM(E32:F32)</f>
        <v>1295</v>
      </c>
      <c r="H32" s="15">
        <f>SUM(D32,G32)</f>
        <v>1803</v>
      </c>
    </row>
    <row r="33" spans="1:8" ht="15" customHeight="1" x14ac:dyDescent="0.2">
      <c r="A33" s="14" t="s">
        <v>4</v>
      </c>
      <c r="B33" s="12">
        <v>180</v>
      </c>
      <c r="C33" s="12">
        <v>328</v>
      </c>
      <c r="D33" s="12">
        <v>508</v>
      </c>
      <c r="E33" s="12">
        <v>393</v>
      </c>
      <c r="F33" s="12">
        <v>902</v>
      </c>
      <c r="G33" s="12">
        <v>1295</v>
      </c>
      <c r="H33" s="12">
        <f>SUM(D33,G33)</f>
        <v>1803</v>
      </c>
    </row>
    <row r="34" spans="1:8" ht="15" customHeight="1" x14ac:dyDescent="0.2">
      <c r="A34" s="17" t="s">
        <v>13</v>
      </c>
      <c r="B34" s="15">
        <f>+B35+B36</f>
        <v>65</v>
      </c>
      <c r="C34" s="15">
        <f>+C35+C36</f>
        <v>207</v>
      </c>
      <c r="D34" s="15">
        <f>+D35+D36</f>
        <v>272</v>
      </c>
      <c r="E34" s="15">
        <f>+E35+E36</f>
        <v>185</v>
      </c>
      <c r="F34" s="15">
        <f>+F35+F36</f>
        <v>574</v>
      </c>
      <c r="G34" s="15">
        <f>SUM(E34:F34)</f>
        <v>759</v>
      </c>
      <c r="H34" s="15">
        <f>SUM(D34,G34)</f>
        <v>1031</v>
      </c>
    </row>
    <row r="35" spans="1:8" ht="15" customHeight="1" x14ac:dyDescent="0.2">
      <c r="A35" s="14" t="s">
        <v>12</v>
      </c>
      <c r="B35" s="12">
        <v>19</v>
      </c>
      <c r="C35" s="12">
        <v>31</v>
      </c>
      <c r="D35" s="12">
        <v>50</v>
      </c>
      <c r="E35" s="12">
        <v>61</v>
      </c>
      <c r="F35" s="12">
        <v>83</v>
      </c>
      <c r="G35" s="12">
        <v>144</v>
      </c>
      <c r="H35" s="12">
        <f>SUM(D35,G35)</f>
        <v>194</v>
      </c>
    </row>
    <row r="36" spans="1:8" ht="15" customHeight="1" x14ac:dyDescent="0.2">
      <c r="A36" s="14" t="s">
        <v>6</v>
      </c>
      <c r="B36" s="12">
        <v>46</v>
      </c>
      <c r="C36" s="12">
        <v>176</v>
      </c>
      <c r="D36" s="12">
        <v>222</v>
      </c>
      <c r="E36" s="12">
        <v>124</v>
      </c>
      <c r="F36" s="12">
        <v>491</v>
      </c>
      <c r="G36" s="12">
        <v>615</v>
      </c>
      <c r="H36" s="12">
        <f>SUM(D36,G36)</f>
        <v>837</v>
      </c>
    </row>
    <row r="37" spans="1:8" ht="15" customHeight="1" x14ac:dyDescent="0.2">
      <c r="A37" s="26" t="s">
        <v>49</v>
      </c>
      <c r="B37" s="25">
        <f>+B38+B40+B45+B49+B51+B53+B55+B57</f>
        <v>479</v>
      </c>
      <c r="C37" s="25">
        <f>+C38+C40+C45+C49+C51+C53+C55+C57</f>
        <v>616</v>
      </c>
      <c r="D37" s="25">
        <f>+D38+D40+D45+D49+D51+D53+D55+D57</f>
        <v>1095</v>
      </c>
      <c r="E37" s="25">
        <f>+E38+E40+E45+E49+E51+E53+E55+E57</f>
        <v>1238</v>
      </c>
      <c r="F37" s="25">
        <f>+F38+F40+F45+F49+F51+F53+F55+F57</f>
        <v>1857</v>
      </c>
      <c r="G37" s="25">
        <f>SUM(E37:F37)</f>
        <v>3095</v>
      </c>
      <c r="H37" s="25">
        <f>SUM(D37,G37)</f>
        <v>4190</v>
      </c>
    </row>
    <row r="38" spans="1:8" ht="15" customHeight="1" x14ac:dyDescent="0.2">
      <c r="A38" s="17" t="s">
        <v>38</v>
      </c>
      <c r="B38" s="15">
        <f>B39</f>
        <v>10</v>
      </c>
      <c r="C38" s="15">
        <f>C39</f>
        <v>54</v>
      </c>
      <c r="D38" s="15">
        <f>D39</f>
        <v>64</v>
      </c>
      <c r="E38" s="15">
        <f>E39</f>
        <v>32</v>
      </c>
      <c r="F38" s="15">
        <f>F39</f>
        <v>170</v>
      </c>
      <c r="G38" s="15">
        <f>SUM(E38:F38)</f>
        <v>202</v>
      </c>
      <c r="H38" s="15">
        <f>SUM(D38,G38)</f>
        <v>266</v>
      </c>
    </row>
    <row r="39" spans="1:8" ht="15" customHeight="1" x14ac:dyDescent="0.2">
      <c r="A39" s="14" t="s">
        <v>37</v>
      </c>
      <c r="B39" s="12">
        <v>10</v>
      </c>
      <c r="C39" s="12">
        <v>54</v>
      </c>
      <c r="D39" s="12">
        <v>64</v>
      </c>
      <c r="E39" s="12">
        <v>32</v>
      </c>
      <c r="F39" s="12">
        <v>170</v>
      </c>
      <c r="G39" s="12">
        <v>202</v>
      </c>
      <c r="H39" s="12">
        <f>SUM(D39,G39)</f>
        <v>266</v>
      </c>
    </row>
    <row r="40" spans="1:8" ht="15" customHeight="1" x14ac:dyDescent="0.2">
      <c r="A40" s="17" t="s">
        <v>36</v>
      </c>
      <c r="B40" s="15">
        <f>+B41+B42+B43+B44</f>
        <v>88</v>
      </c>
      <c r="C40" s="15">
        <f>+C41+C42+C43+C44</f>
        <v>88</v>
      </c>
      <c r="D40" s="15">
        <f>+D41+D42+D43+D44</f>
        <v>176</v>
      </c>
      <c r="E40" s="15">
        <f>+E41+E42+E43+E44</f>
        <v>174</v>
      </c>
      <c r="F40" s="15">
        <f>+F41+F42+F43+F44</f>
        <v>186</v>
      </c>
      <c r="G40" s="15">
        <f>SUM(E40:F40)</f>
        <v>360</v>
      </c>
      <c r="H40" s="15">
        <f>SUM(D40,G40)</f>
        <v>536</v>
      </c>
    </row>
    <row r="41" spans="1:8" ht="15" customHeight="1" x14ac:dyDescent="0.2">
      <c r="A41" s="14" t="s">
        <v>35</v>
      </c>
      <c r="B41" s="12">
        <v>30</v>
      </c>
      <c r="C41" s="12">
        <v>25</v>
      </c>
      <c r="D41" s="12">
        <v>55</v>
      </c>
      <c r="E41" s="12">
        <v>53</v>
      </c>
      <c r="F41" s="12">
        <v>66</v>
      </c>
      <c r="G41" s="12">
        <v>119</v>
      </c>
      <c r="H41" s="12">
        <f>SUM(D41,G41)</f>
        <v>174</v>
      </c>
    </row>
    <row r="42" spans="1:8" ht="15" customHeight="1" x14ac:dyDescent="0.2">
      <c r="A42" s="14" t="s">
        <v>34</v>
      </c>
      <c r="B42" s="12">
        <v>26</v>
      </c>
      <c r="C42" s="12">
        <v>25</v>
      </c>
      <c r="D42" s="12">
        <v>51</v>
      </c>
      <c r="E42" s="12">
        <v>52</v>
      </c>
      <c r="F42" s="12">
        <v>39</v>
      </c>
      <c r="G42" s="12">
        <v>91</v>
      </c>
      <c r="H42" s="12">
        <f>SUM(D42,G42)</f>
        <v>142</v>
      </c>
    </row>
    <row r="43" spans="1:8" ht="15" customHeight="1" x14ac:dyDescent="0.2">
      <c r="A43" s="14" t="s">
        <v>17</v>
      </c>
      <c r="B43" s="12">
        <v>13</v>
      </c>
      <c r="C43" s="12">
        <v>17</v>
      </c>
      <c r="D43" s="12">
        <v>30</v>
      </c>
      <c r="E43" s="12">
        <v>46</v>
      </c>
      <c r="F43" s="12">
        <v>46</v>
      </c>
      <c r="G43" s="12">
        <v>92</v>
      </c>
      <c r="H43" s="12">
        <f>SUM(D43,G43)</f>
        <v>122</v>
      </c>
    </row>
    <row r="44" spans="1:8" ht="15" customHeight="1" x14ac:dyDescent="0.2">
      <c r="A44" s="14" t="s">
        <v>33</v>
      </c>
      <c r="B44" s="12">
        <v>19</v>
      </c>
      <c r="C44" s="12">
        <v>21</v>
      </c>
      <c r="D44" s="12">
        <v>40</v>
      </c>
      <c r="E44" s="12">
        <v>23</v>
      </c>
      <c r="F44" s="12">
        <v>35</v>
      </c>
      <c r="G44" s="12">
        <v>58</v>
      </c>
      <c r="H44" s="12">
        <f>SUM(D44,G44)</f>
        <v>98</v>
      </c>
    </row>
    <row r="45" spans="1:8" ht="15" customHeight="1" x14ac:dyDescent="0.2">
      <c r="A45" s="17" t="s">
        <v>32</v>
      </c>
      <c r="B45" s="15">
        <f>+B46+B47+B48</f>
        <v>156</v>
      </c>
      <c r="C45" s="15">
        <f>+C46+C47+C48</f>
        <v>108</v>
      </c>
      <c r="D45" s="15">
        <f>+D46+D47+D48</f>
        <v>264</v>
      </c>
      <c r="E45" s="15">
        <f>+E46+E47+E48</f>
        <v>424</v>
      </c>
      <c r="F45" s="15">
        <f>+F46+F47+F48</f>
        <v>440</v>
      </c>
      <c r="G45" s="15">
        <f>SUM(E45:F45)</f>
        <v>864</v>
      </c>
      <c r="H45" s="15">
        <f>SUM(D45,G45)</f>
        <v>1128</v>
      </c>
    </row>
    <row r="46" spans="1:8" ht="15" customHeight="1" x14ac:dyDescent="0.2">
      <c r="A46" s="14" t="s">
        <v>31</v>
      </c>
      <c r="B46" s="12">
        <v>69</v>
      </c>
      <c r="C46" s="12">
        <v>36</v>
      </c>
      <c r="D46" s="12">
        <v>105</v>
      </c>
      <c r="E46" s="12">
        <v>176</v>
      </c>
      <c r="F46" s="12">
        <v>165</v>
      </c>
      <c r="G46" s="12">
        <v>341</v>
      </c>
      <c r="H46" s="12">
        <f>SUM(D46,G46)</f>
        <v>446</v>
      </c>
    </row>
    <row r="47" spans="1:8" s="27" customFormat="1" ht="15" customHeight="1" x14ac:dyDescent="0.2">
      <c r="A47" s="14" t="s">
        <v>30</v>
      </c>
      <c r="B47" s="12">
        <v>63</v>
      </c>
      <c r="C47" s="12">
        <v>65</v>
      </c>
      <c r="D47" s="12">
        <v>128</v>
      </c>
      <c r="E47" s="12">
        <v>171</v>
      </c>
      <c r="F47" s="12">
        <v>257</v>
      </c>
      <c r="G47" s="12">
        <v>428</v>
      </c>
      <c r="H47" s="12">
        <f>SUM(D47,G47)</f>
        <v>556</v>
      </c>
    </row>
    <row r="48" spans="1:8" ht="15" customHeight="1" x14ac:dyDescent="0.2">
      <c r="A48" s="14" t="s">
        <v>29</v>
      </c>
      <c r="B48" s="12">
        <v>24</v>
      </c>
      <c r="C48" s="12">
        <v>7</v>
      </c>
      <c r="D48" s="12">
        <v>31</v>
      </c>
      <c r="E48" s="12">
        <v>77</v>
      </c>
      <c r="F48" s="12">
        <v>18</v>
      </c>
      <c r="G48" s="12">
        <v>95</v>
      </c>
      <c r="H48" s="12">
        <f>SUM(D48,G48)</f>
        <v>126</v>
      </c>
    </row>
    <row r="49" spans="1:8" ht="15" customHeight="1" x14ac:dyDescent="0.2">
      <c r="A49" s="17" t="s">
        <v>28</v>
      </c>
      <c r="B49" s="15">
        <f>B50</f>
        <v>68</v>
      </c>
      <c r="C49" s="15">
        <f>C50</f>
        <v>47</v>
      </c>
      <c r="D49" s="15">
        <f>D50</f>
        <v>115</v>
      </c>
      <c r="E49" s="15">
        <f>E50</f>
        <v>249</v>
      </c>
      <c r="F49" s="15">
        <f>F50</f>
        <v>216</v>
      </c>
      <c r="G49" s="15">
        <f>SUM(E49:F49)</f>
        <v>465</v>
      </c>
      <c r="H49" s="15">
        <f>SUM(D49,G49)</f>
        <v>580</v>
      </c>
    </row>
    <row r="50" spans="1:8" ht="15" customHeight="1" x14ac:dyDescent="0.2">
      <c r="A50" s="14" t="s">
        <v>19</v>
      </c>
      <c r="B50" s="12">
        <v>68</v>
      </c>
      <c r="C50" s="12">
        <v>47</v>
      </c>
      <c r="D50" s="12">
        <v>115</v>
      </c>
      <c r="E50" s="12">
        <v>249</v>
      </c>
      <c r="F50" s="12">
        <v>216</v>
      </c>
      <c r="G50" s="12">
        <v>465</v>
      </c>
      <c r="H50" s="12">
        <f>SUM(D50,G50)</f>
        <v>580</v>
      </c>
    </row>
    <row r="51" spans="1:8" ht="15" customHeight="1" x14ac:dyDescent="0.2">
      <c r="A51" s="17" t="s">
        <v>27</v>
      </c>
      <c r="B51" s="15">
        <f>B52</f>
        <v>42</v>
      </c>
      <c r="C51" s="15">
        <f>C52</f>
        <v>12</v>
      </c>
      <c r="D51" s="15">
        <f>D52</f>
        <v>54</v>
      </c>
      <c r="E51" s="15">
        <f>E52</f>
        <v>69</v>
      </c>
      <c r="F51" s="15">
        <f>F52</f>
        <v>35</v>
      </c>
      <c r="G51" s="15">
        <f>SUM(E51:F51)</f>
        <v>104</v>
      </c>
      <c r="H51" s="15">
        <f>SUM(D51,G51)</f>
        <v>158</v>
      </c>
    </row>
    <row r="52" spans="1:8" ht="15" customHeight="1" x14ac:dyDescent="0.2">
      <c r="A52" s="14" t="s">
        <v>18</v>
      </c>
      <c r="B52" s="12">
        <v>42</v>
      </c>
      <c r="C52" s="12">
        <v>12</v>
      </c>
      <c r="D52" s="12">
        <v>54</v>
      </c>
      <c r="E52" s="12">
        <v>69</v>
      </c>
      <c r="F52" s="12">
        <v>35</v>
      </c>
      <c r="G52" s="12">
        <v>104</v>
      </c>
      <c r="H52" s="12">
        <f>SUM(D52,G52)</f>
        <v>158</v>
      </c>
    </row>
    <row r="53" spans="1:8" ht="15" customHeight="1" x14ac:dyDescent="0.2">
      <c r="A53" s="31" t="s">
        <v>16</v>
      </c>
      <c r="B53" s="30">
        <f>B54</f>
        <v>20</v>
      </c>
      <c r="C53" s="30">
        <f>C54</f>
        <v>21</v>
      </c>
      <c r="D53" s="30">
        <f>D54</f>
        <v>41</v>
      </c>
      <c r="E53" s="30">
        <f>E54</f>
        <v>5</v>
      </c>
      <c r="F53" s="30">
        <f>F54</f>
        <v>8</v>
      </c>
      <c r="G53" s="15">
        <f>SUM(E53:F53)</f>
        <v>13</v>
      </c>
      <c r="H53" s="15">
        <f>SUM(D53,G53)</f>
        <v>54</v>
      </c>
    </row>
    <row r="54" spans="1:8" ht="15" customHeight="1" x14ac:dyDescent="0.2">
      <c r="A54" s="29" t="s">
        <v>15</v>
      </c>
      <c r="B54" s="28">
        <v>20</v>
      </c>
      <c r="C54" s="28">
        <v>21</v>
      </c>
      <c r="D54" s="12">
        <v>41</v>
      </c>
      <c r="E54" s="12">
        <v>5</v>
      </c>
      <c r="F54" s="12">
        <v>8</v>
      </c>
      <c r="G54" s="12">
        <v>13</v>
      </c>
      <c r="H54" s="12">
        <f>SUM(D54,G54)</f>
        <v>54</v>
      </c>
    </row>
    <row r="55" spans="1:8" ht="15" customHeight="1" x14ac:dyDescent="0.2">
      <c r="A55" s="17" t="s">
        <v>14</v>
      </c>
      <c r="B55" s="15">
        <f>B56</f>
        <v>79</v>
      </c>
      <c r="C55" s="15">
        <f>C56</f>
        <v>220</v>
      </c>
      <c r="D55" s="15">
        <f>D56</f>
        <v>299</v>
      </c>
      <c r="E55" s="15">
        <f>E56</f>
        <v>239</v>
      </c>
      <c r="F55" s="15">
        <f>F56</f>
        <v>574</v>
      </c>
      <c r="G55" s="15">
        <f>SUM(E55:F55)</f>
        <v>813</v>
      </c>
      <c r="H55" s="15">
        <f>SUM(D55,G55)</f>
        <v>1112</v>
      </c>
    </row>
    <row r="56" spans="1:8" ht="15" customHeight="1" x14ac:dyDescent="0.2">
      <c r="A56" s="14" t="s">
        <v>4</v>
      </c>
      <c r="B56" s="12">
        <v>79</v>
      </c>
      <c r="C56" s="12">
        <v>220</v>
      </c>
      <c r="D56" s="12">
        <v>299</v>
      </c>
      <c r="E56" s="12">
        <v>239</v>
      </c>
      <c r="F56" s="12">
        <v>574</v>
      </c>
      <c r="G56" s="12">
        <v>813</v>
      </c>
      <c r="H56" s="12">
        <f>SUM(D56,G56)</f>
        <v>1112</v>
      </c>
    </row>
    <row r="57" spans="1:8" ht="15" customHeight="1" x14ac:dyDescent="0.2">
      <c r="A57" s="17" t="s">
        <v>13</v>
      </c>
      <c r="B57" s="15">
        <f>+B58+B59</f>
        <v>16</v>
      </c>
      <c r="C57" s="15">
        <f>+C58+C59</f>
        <v>66</v>
      </c>
      <c r="D57" s="15">
        <f>+D58+D59</f>
        <v>82</v>
      </c>
      <c r="E57" s="15">
        <f>+E58+E59</f>
        <v>46</v>
      </c>
      <c r="F57" s="15">
        <f>+F58+F59</f>
        <v>228</v>
      </c>
      <c r="G57" s="15">
        <f>SUM(E57:F57)</f>
        <v>274</v>
      </c>
      <c r="H57" s="15">
        <f>SUM(D57,G57)</f>
        <v>356</v>
      </c>
    </row>
    <row r="58" spans="1:8" ht="15" customHeight="1" x14ac:dyDescent="0.2">
      <c r="A58" s="14" t="s">
        <v>12</v>
      </c>
      <c r="B58" s="12">
        <v>3</v>
      </c>
      <c r="C58" s="12">
        <v>6</v>
      </c>
      <c r="D58" s="12">
        <v>9</v>
      </c>
      <c r="E58" s="12">
        <v>10</v>
      </c>
      <c r="F58" s="12">
        <v>13</v>
      </c>
      <c r="G58" s="12">
        <v>23</v>
      </c>
      <c r="H58" s="12">
        <f>SUM(D58,G58)</f>
        <v>32</v>
      </c>
    </row>
    <row r="59" spans="1:8" ht="15" customHeight="1" x14ac:dyDescent="0.2">
      <c r="A59" s="14" t="s">
        <v>6</v>
      </c>
      <c r="B59" s="12">
        <v>13</v>
      </c>
      <c r="C59" s="12">
        <v>60</v>
      </c>
      <c r="D59" s="12">
        <v>73</v>
      </c>
      <c r="E59" s="12">
        <v>36</v>
      </c>
      <c r="F59" s="12">
        <v>215</v>
      </c>
      <c r="G59" s="12">
        <v>251</v>
      </c>
      <c r="H59" s="12">
        <f>SUM(D59,G59)</f>
        <v>324</v>
      </c>
    </row>
    <row r="60" spans="1:8" ht="15" customHeight="1" x14ac:dyDescent="0.2">
      <c r="A60" s="26" t="s">
        <v>48</v>
      </c>
      <c r="B60" s="25">
        <f>+B61+B63+B66+B68+B70+B72</f>
        <v>70</v>
      </c>
      <c r="C60" s="25">
        <f>+C61+C63+C66+C68+C70+C72</f>
        <v>150</v>
      </c>
      <c r="D60" s="25">
        <f>+D61+D63+D66+D68+D70+D72</f>
        <v>220</v>
      </c>
      <c r="E60" s="25">
        <f>+E61+E63+E66+E68+E70+E72</f>
        <v>188</v>
      </c>
      <c r="F60" s="25">
        <f>+F61+F63+F66+F68+F70+F72</f>
        <v>397</v>
      </c>
      <c r="G60" s="25">
        <f>+G61+G63+G66+G68+G70+G72</f>
        <v>585</v>
      </c>
      <c r="H60" s="25">
        <f>+H61+H63+H66+H68+H70+H72</f>
        <v>805</v>
      </c>
    </row>
    <row r="61" spans="1:8" ht="15" customHeight="1" x14ac:dyDescent="0.2">
      <c r="A61" s="17" t="s">
        <v>38</v>
      </c>
      <c r="B61" s="15">
        <f>B62</f>
        <v>4</v>
      </c>
      <c r="C61" s="15">
        <f>C62</f>
        <v>17</v>
      </c>
      <c r="D61" s="15">
        <f>D62</f>
        <v>21</v>
      </c>
      <c r="E61" s="15">
        <f>E62</f>
        <v>2</v>
      </c>
      <c r="F61" s="15">
        <f>F62</f>
        <v>49</v>
      </c>
      <c r="G61" s="15">
        <f>SUM(E61:F61)</f>
        <v>51</v>
      </c>
      <c r="H61" s="15">
        <f>SUM(D61,G61)</f>
        <v>72</v>
      </c>
    </row>
    <row r="62" spans="1:8" ht="15" customHeight="1" x14ac:dyDescent="0.2">
      <c r="A62" s="14" t="s">
        <v>37</v>
      </c>
      <c r="B62" s="12">
        <v>4</v>
      </c>
      <c r="C62" s="12">
        <v>17</v>
      </c>
      <c r="D62" s="12">
        <v>21</v>
      </c>
      <c r="E62" s="12">
        <v>2</v>
      </c>
      <c r="F62" s="12">
        <v>49</v>
      </c>
      <c r="G62" s="12">
        <v>51</v>
      </c>
      <c r="H62" s="12">
        <f>SUM(D62,G62)</f>
        <v>72</v>
      </c>
    </row>
    <row r="63" spans="1:8" ht="15" customHeight="1" x14ac:dyDescent="0.2">
      <c r="A63" s="17" t="s">
        <v>36</v>
      </c>
      <c r="B63" s="15">
        <f>+B64+B65</f>
        <v>18</v>
      </c>
      <c r="C63" s="15">
        <f>+C64+C65</f>
        <v>25</v>
      </c>
      <c r="D63" s="15">
        <f>+D64+D65</f>
        <v>43</v>
      </c>
      <c r="E63" s="15">
        <f>+E64+E65</f>
        <v>51</v>
      </c>
      <c r="F63" s="15">
        <f>+F64+F65</f>
        <v>56</v>
      </c>
      <c r="G63" s="15">
        <f>+G64+G65</f>
        <v>107</v>
      </c>
      <c r="H63" s="15">
        <f>SUM(D63,G63)</f>
        <v>150</v>
      </c>
    </row>
    <row r="64" spans="1:8" ht="15" customHeight="1" x14ac:dyDescent="0.2">
      <c r="A64" s="14" t="s">
        <v>35</v>
      </c>
      <c r="B64" s="12">
        <v>5</v>
      </c>
      <c r="C64" s="12">
        <v>9</v>
      </c>
      <c r="D64" s="12">
        <v>14</v>
      </c>
      <c r="E64" s="12">
        <v>11</v>
      </c>
      <c r="F64" s="12">
        <v>17</v>
      </c>
      <c r="G64" s="12">
        <v>28</v>
      </c>
      <c r="H64" s="12">
        <f>SUM(D64,G64)</f>
        <v>42</v>
      </c>
    </row>
    <row r="65" spans="1:8" ht="15" customHeight="1" x14ac:dyDescent="0.2">
      <c r="A65" s="14" t="s">
        <v>34</v>
      </c>
      <c r="B65" s="12">
        <v>13</v>
      </c>
      <c r="C65" s="12">
        <v>16</v>
      </c>
      <c r="D65" s="12">
        <v>29</v>
      </c>
      <c r="E65" s="12">
        <v>40</v>
      </c>
      <c r="F65" s="12">
        <v>39</v>
      </c>
      <c r="G65" s="12">
        <v>79</v>
      </c>
      <c r="H65" s="12">
        <f>SUM(D65,G65)</f>
        <v>108</v>
      </c>
    </row>
    <row r="66" spans="1:8" ht="15" customHeight="1" x14ac:dyDescent="0.2">
      <c r="A66" s="17" t="s">
        <v>28</v>
      </c>
      <c r="B66" s="15">
        <f>B67</f>
        <v>13</v>
      </c>
      <c r="C66" s="15">
        <f>C67</f>
        <v>18</v>
      </c>
      <c r="D66" s="15">
        <f>D67</f>
        <v>31</v>
      </c>
      <c r="E66" s="15">
        <f>E67</f>
        <v>57</v>
      </c>
      <c r="F66" s="15">
        <f>F67</f>
        <v>46</v>
      </c>
      <c r="G66" s="15">
        <f>G67</f>
        <v>103</v>
      </c>
      <c r="H66" s="15">
        <f>SUM(D66,G66)</f>
        <v>134</v>
      </c>
    </row>
    <row r="67" spans="1:8" ht="15" customHeight="1" x14ac:dyDescent="0.2">
      <c r="A67" s="14" t="s">
        <v>19</v>
      </c>
      <c r="B67" s="12">
        <v>13</v>
      </c>
      <c r="C67" s="12">
        <v>18</v>
      </c>
      <c r="D67" s="12">
        <v>31</v>
      </c>
      <c r="E67" s="12">
        <v>57</v>
      </c>
      <c r="F67" s="12">
        <v>46</v>
      </c>
      <c r="G67" s="12">
        <v>103</v>
      </c>
      <c r="H67" s="12">
        <f>SUM(D67,G67)</f>
        <v>134</v>
      </c>
    </row>
    <row r="68" spans="1:8" ht="15" customHeight="1" x14ac:dyDescent="0.2">
      <c r="A68" s="17" t="s">
        <v>16</v>
      </c>
      <c r="B68" s="15">
        <f>B69</f>
        <v>6</v>
      </c>
      <c r="C68" s="15">
        <f>C69</f>
        <v>6</v>
      </c>
      <c r="D68" s="15">
        <f>D69</f>
        <v>12</v>
      </c>
      <c r="E68" s="15">
        <f>E69</f>
        <v>4</v>
      </c>
      <c r="F68" s="15">
        <f>F69</f>
        <v>7</v>
      </c>
      <c r="G68" s="15">
        <f>SUM(E68:F68)</f>
        <v>11</v>
      </c>
      <c r="H68" s="15">
        <f>SUM(D68,G68)</f>
        <v>23</v>
      </c>
    </row>
    <row r="69" spans="1:8" ht="15" customHeight="1" x14ac:dyDescent="0.2">
      <c r="A69" s="14" t="s">
        <v>15</v>
      </c>
      <c r="B69" s="12">
        <v>6</v>
      </c>
      <c r="C69" s="12">
        <v>6</v>
      </c>
      <c r="D69" s="12">
        <v>12</v>
      </c>
      <c r="E69" s="12">
        <v>4</v>
      </c>
      <c r="F69" s="12">
        <v>7</v>
      </c>
      <c r="G69" s="12">
        <v>11</v>
      </c>
      <c r="H69" s="12">
        <f>SUM(D69,G69)</f>
        <v>23</v>
      </c>
    </row>
    <row r="70" spans="1:8" s="27" customFormat="1" ht="15" customHeight="1" x14ac:dyDescent="0.2">
      <c r="A70" s="17" t="s">
        <v>14</v>
      </c>
      <c r="B70" s="15">
        <f>B71</f>
        <v>18</v>
      </c>
      <c r="C70" s="15">
        <f>C71</f>
        <v>55</v>
      </c>
      <c r="D70" s="15">
        <f>D71</f>
        <v>73</v>
      </c>
      <c r="E70" s="15">
        <f>E71</f>
        <v>51</v>
      </c>
      <c r="F70" s="15">
        <f>F71</f>
        <v>169</v>
      </c>
      <c r="G70" s="15">
        <f>SUM(E70:F70)</f>
        <v>220</v>
      </c>
      <c r="H70" s="15">
        <f>SUM(D70,G70)</f>
        <v>293</v>
      </c>
    </row>
    <row r="71" spans="1:8" ht="15" customHeight="1" x14ac:dyDescent="0.2">
      <c r="A71" s="14" t="s">
        <v>4</v>
      </c>
      <c r="B71" s="12">
        <v>18</v>
      </c>
      <c r="C71" s="12">
        <v>55</v>
      </c>
      <c r="D71" s="12">
        <v>73</v>
      </c>
      <c r="E71" s="12">
        <v>51</v>
      </c>
      <c r="F71" s="12">
        <v>169</v>
      </c>
      <c r="G71" s="12">
        <v>220</v>
      </c>
      <c r="H71" s="12">
        <f>SUM(D71,G71)</f>
        <v>293</v>
      </c>
    </row>
    <row r="72" spans="1:8" ht="15" customHeight="1" x14ac:dyDescent="0.2">
      <c r="A72" s="17" t="s">
        <v>13</v>
      </c>
      <c r="B72" s="15">
        <f>B73</f>
        <v>11</v>
      </c>
      <c r="C72" s="15">
        <f>C73</f>
        <v>29</v>
      </c>
      <c r="D72" s="15">
        <f>D73</f>
        <v>40</v>
      </c>
      <c r="E72" s="15">
        <f>E73</f>
        <v>23</v>
      </c>
      <c r="F72" s="15">
        <f>F73</f>
        <v>70</v>
      </c>
      <c r="G72" s="15">
        <f>SUM(E72:F72)</f>
        <v>93</v>
      </c>
      <c r="H72" s="15">
        <f>SUM(D72,G72)</f>
        <v>133</v>
      </c>
    </row>
    <row r="73" spans="1:8" s="27" customFormat="1" ht="15" customHeight="1" x14ac:dyDescent="0.2">
      <c r="A73" s="14" t="s">
        <v>6</v>
      </c>
      <c r="B73" s="12">
        <v>11</v>
      </c>
      <c r="C73" s="12">
        <v>29</v>
      </c>
      <c r="D73" s="12">
        <v>40</v>
      </c>
      <c r="E73" s="12">
        <v>23</v>
      </c>
      <c r="F73" s="12">
        <v>70</v>
      </c>
      <c r="G73" s="12">
        <v>93</v>
      </c>
      <c r="H73" s="12">
        <f>SUM(D73,G73)</f>
        <v>133</v>
      </c>
    </row>
    <row r="74" spans="1:8" ht="15" customHeight="1" x14ac:dyDescent="0.2">
      <c r="A74" s="26" t="s">
        <v>47</v>
      </c>
      <c r="B74" s="25">
        <f>+B75+B77+B81+B85+B87+B89+B91</f>
        <v>129</v>
      </c>
      <c r="C74" s="25">
        <f>+C75+C77+C81+C85+C87+C89+C91</f>
        <v>160</v>
      </c>
      <c r="D74" s="25">
        <f>+D75+D77+D81+D85+D87+D89+D91</f>
        <v>289</v>
      </c>
      <c r="E74" s="25">
        <f>+E75+E77+E81+E85+E87+E89+E91</f>
        <v>251</v>
      </c>
      <c r="F74" s="25">
        <f>+F75+F77+F81+F85+F87+F89+F91</f>
        <v>378</v>
      </c>
      <c r="G74" s="25">
        <f>SUM(E74:F74)</f>
        <v>629</v>
      </c>
      <c r="H74" s="25">
        <f>SUM(D74,G74)</f>
        <v>918</v>
      </c>
    </row>
    <row r="75" spans="1:8" ht="15" customHeight="1" x14ac:dyDescent="0.2">
      <c r="A75" s="17" t="s">
        <v>38</v>
      </c>
      <c r="B75" s="15">
        <f>B76</f>
        <v>1</v>
      </c>
      <c r="C75" s="15">
        <f>C76</f>
        <v>11</v>
      </c>
      <c r="D75" s="15">
        <f>D76</f>
        <v>12</v>
      </c>
      <c r="E75" s="15">
        <f>E76</f>
        <v>6</v>
      </c>
      <c r="F75" s="15">
        <f>F76</f>
        <v>62</v>
      </c>
      <c r="G75" s="15">
        <f>SUM(E75:F75)</f>
        <v>68</v>
      </c>
      <c r="H75" s="15">
        <f>SUM(D75,G75)</f>
        <v>80</v>
      </c>
    </row>
    <row r="76" spans="1:8" ht="15" customHeight="1" x14ac:dyDescent="0.2">
      <c r="A76" s="14" t="s">
        <v>37</v>
      </c>
      <c r="B76" s="12">
        <v>1</v>
      </c>
      <c r="C76" s="12">
        <v>11</v>
      </c>
      <c r="D76" s="12">
        <v>12</v>
      </c>
      <c r="E76" s="12">
        <v>6</v>
      </c>
      <c r="F76" s="12">
        <v>62</v>
      </c>
      <c r="G76" s="12">
        <v>68</v>
      </c>
      <c r="H76" s="12">
        <f>SUM(D76,G76)</f>
        <v>80</v>
      </c>
    </row>
    <row r="77" spans="1:8" ht="15" customHeight="1" x14ac:dyDescent="0.2">
      <c r="A77" s="17" t="s">
        <v>36</v>
      </c>
      <c r="B77" s="15">
        <f>SUM(B78:B80)</f>
        <v>19</v>
      </c>
      <c r="C77" s="15">
        <f>SUM(C78:C80)</f>
        <v>28</v>
      </c>
      <c r="D77" s="15">
        <f>SUM(D78:D80)</f>
        <v>47</v>
      </c>
      <c r="E77" s="15">
        <f>SUM(E78:E80)</f>
        <v>41</v>
      </c>
      <c r="F77" s="15">
        <f>SUM(F78:F80)</f>
        <v>59</v>
      </c>
      <c r="G77" s="15">
        <f>SUM(E77:F77)</f>
        <v>100</v>
      </c>
      <c r="H77" s="15">
        <f>SUM(D77,G77)</f>
        <v>147</v>
      </c>
    </row>
    <row r="78" spans="1:8" ht="15" customHeight="1" x14ac:dyDescent="0.2">
      <c r="A78" s="14" t="s">
        <v>35</v>
      </c>
      <c r="B78" s="12">
        <v>7</v>
      </c>
      <c r="C78" s="12">
        <v>5</v>
      </c>
      <c r="D78" s="12">
        <v>12</v>
      </c>
      <c r="E78" s="12">
        <v>13</v>
      </c>
      <c r="F78" s="12">
        <v>16</v>
      </c>
      <c r="G78" s="12">
        <v>29</v>
      </c>
      <c r="H78" s="12">
        <f>SUM(D78,G78)</f>
        <v>41</v>
      </c>
    </row>
    <row r="79" spans="1:8" ht="15" customHeight="1" x14ac:dyDescent="0.2">
      <c r="A79" s="14" t="s">
        <v>17</v>
      </c>
      <c r="B79" s="12">
        <v>5</v>
      </c>
      <c r="C79" s="12">
        <v>12</v>
      </c>
      <c r="D79" s="12">
        <v>17</v>
      </c>
      <c r="E79" s="12">
        <v>11</v>
      </c>
      <c r="F79" s="12">
        <v>19</v>
      </c>
      <c r="G79" s="12">
        <v>30</v>
      </c>
      <c r="H79" s="12">
        <f>SUM(D79,G79)</f>
        <v>47</v>
      </c>
    </row>
    <row r="80" spans="1:8" ht="15" customHeight="1" x14ac:dyDescent="0.2">
      <c r="A80" s="14" t="s">
        <v>33</v>
      </c>
      <c r="B80" s="12">
        <v>7</v>
      </c>
      <c r="C80" s="12">
        <v>11</v>
      </c>
      <c r="D80" s="12">
        <v>18</v>
      </c>
      <c r="E80" s="12">
        <v>17</v>
      </c>
      <c r="F80" s="12">
        <v>24</v>
      </c>
      <c r="G80" s="12">
        <v>41</v>
      </c>
      <c r="H80" s="12">
        <f>SUM(D80,G80)</f>
        <v>59</v>
      </c>
    </row>
    <row r="81" spans="1:8" ht="15" customHeight="1" x14ac:dyDescent="0.2">
      <c r="A81" s="17" t="s">
        <v>32</v>
      </c>
      <c r="B81" s="15">
        <f>+B82+B83+B84</f>
        <v>45</v>
      </c>
      <c r="C81" s="15">
        <f>+C82+C83+C84</f>
        <v>19</v>
      </c>
      <c r="D81" s="15">
        <f>+D82+D83+D84</f>
        <v>64</v>
      </c>
      <c r="E81" s="15">
        <f>+E82+E83+E84</f>
        <v>84</v>
      </c>
      <c r="F81" s="15">
        <f>+F82+F83+F84</f>
        <v>57</v>
      </c>
      <c r="G81" s="15">
        <f>SUM(E81:F81)</f>
        <v>141</v>
      </c>
      <c r="H81" s="15">
        <f>SUM(D81,G81)</f>
        <v>205</v>
      </c>
    </row>
    <row r="82" spans="1:8" ht="15" customHeight="1" x14ac:dyDescent="0.2">
      <c r="A82" s="14" t="s">
        <v>31</v>
      </c>
      <c r="B82" s="12">
        <v>21</v>
      </c>
      <c r="C82" s="12">
        <v>9</v>
      </c>
      <c r="D82" s="12">
        <v>30</v>
      </c>
      <c r="E82" s="12">
        <v>31</v>
      </c>
      <c r="F82" s="12">
        <v>21</v>
      </c>
      <c r="G82" s="12">
        <v>52</v>
      </c>
      <c r="H82" s="12">
        <f>SUM(D82,G82)</f>
        <v>82</v>
      </c>
    </row>
    <row r="83" spans="1:8" ht="15" customHeight="1" x14ac:dyDescent="0.2">
      <c r="A83" s="14" t="s">
        <v>30</v>
      </c>
      <c r="B83" s="12">
        <v>18</v>
      </c>
      <c r="C83" s="12">
        <v>10</v>
      </c>
      <c r="D83" s="12">
        <v>28</v>
      </c>
      <c r="E83" s="12">
        <v>28</v>
      </c>
      <c r="F83" s="12">
        <v>33</v>
      </c>
      <c r="G83" s="12">
        <v>61</v>
      </c>
      <c r="H83" s="12">
        <f>SUM(D83,G83)</f>
        <v>89</v>
      </c>
    </row>
    <row r="84" spans="1:8" ht="15" customHeight="1" x14ac:dyDescent="0.2">
      <c r="A84" s="14" t="s">
        <v>29</v>
      </c>
      <c r="B84" s="12">
        <v>6</v>
      </c>
      <c r="C84" s="12">
        <v>0</v>
      </c>
      <c r="D84" s="12">
        <v>6</v>
      </c>
      <c r="E84" s="12">
        <v>25</v>
      </c>
      <c r="F84" s="12">
        <v>3</v>
      </c>
      <c r="G84" s="12">
        <v>28</v>
      </c>
      <c r="H84" s="12">
        <f>SUM(D84,G84)</f>
        <v>34</v>
      </c>
    </row>
    <row r="85" spans="1:8" s="27" customFormat="1" ht="15" customHeight="1" x14ac:dyDescent="0.2">
      <c r="A85" s="17" t="s">
        <v>27</v>
      </c>
      <c r="B85" s="15">
        <f>B86</f>
        <v>34</v>
      </c>
      <c r="C85" s="15">
        <f>C86</f>
        <v>7</v>
      </c>
      <c r="D85" s="15">
        <f>D86</f>
        <v>41</v>
      </c>
      <c r="E85" s="15">
        <f>E86</f>
        <v>52</v>
      </c>
      <c r="F85" s="15">
        <f>F86</f>
        <v>30</v>
      </c>
      <c r="G85" s="15">
        <f>SUM(E85:F85)</f>
        <v>82</v>
      </c>
      <c r="H85" s="15">
        <f>SUM(D85,G85)</f>
        <v>123</v>
      </c>
    </row>
    <row r="86" spans="1:8" ht="15" customHeight="1" x14ac:dyDescent="0.2">
      <c r="A86" s="14" t="s">
        <v>18</v>
      </c>
      <c r="B86" s="12">
        <v>34</v>
      </c>
      <c r="C86" s="12">
        <v>7</v>
      </c>
      <c r="D86" s="12">
        <v>41</v>
      </c>
      <c r="E86" s="12">
        <v>52</v>
      </c>
      <c r="F86" s="12">
        <v>30</v>
      </c>
      <c r="G86" s="12">
        <v>82</v>
      </c>
      <c r="H86" s="12">
        <f>SUM(D86,G86)</f>
        <v>123</v>
      </c>
    </row>
    <row r="87" spans="1:8" ht="15" customHeight="1" x14ac:dyDescent="0.2">
      <c r="A87" s="17" t="s">
        <v>16</v>
      </c>
      <c r="B87" s="15">
        <f>B88</f>
        <v>4</v>
      </c>
      <c r="C87" s="15">
        <f>C88</f>
        <v>9</v>
      </c>
      <c r="D87" s="15">
        <f>D88</f>
        <v>13</v>
      </c>
      <c r="E87" s="15">
        <f>E88</f>
        <v>11</v>
      </c>
      <c r="F87" s="15">
        <f>F88</f>
        <v>9</v>
      </c>
      <c r="G87" s="15">
        <f>G88</f>
        <v>20</v>
      </c>
      <c r="H87" s="15">
        <f>SUM(D87,G87)</f>
        <v>33</v>
      </c>
    </row>
    <row r="88" spans="1:8" ht="15" customHeight="1" x14ac:dyDescent="0.2">
      <c r="A88" s="14" t="s">
        <v>15</v>
      </c>
      <c r="B88" s="12">
        <v>4</v>
      </c>
      <c r="C88" s="12">
        <v>9</v>
      </c>
      <c r="D88" s="12">
        <v>13</v>
      </c>
      <c r="E88" s="12">
        <v>11</v>
      </c>
      <c r="F88" s="12">
        <v>9</v>
      </c>
      <c r="G88" s="12">
        <v>20</v>
      </c>
      <c r="H88" s="12">
        <f>SUM(D88,G88)</f>
        <v>33</v>
      </c>
    </row>
    <row r="89" spans="1:8" ht="15" customHeight="1" x14ac:dyDescent="0.2">
      <c r="A89" s="17" t="s">
        <v>14</v>
      </c>
      <c r="B89" s="15">
        <f>B90</f>
        <v>17</v>
      </c>
      <c r="C89" s="15">
        <f>C90</f>
        <v>49</v>
      </c>
      <c r="D89" s="15">
        <f>D90</f>
        <v>66</v>
      </c>
      <c r="E89" s="15">
        <f>E90</f>
        <v>39</v>
      </c>
      <c r="F89" s="15">
        <f>F90</f>
        <v>114</v>
      </c>
      <c r="G89" s="15">
        <f>SUM(E89:F89)</f>
        <v>153</v>
      </c>
      <c r="H89" s="15">
        <f>SUM(D89,G89)</f>
        <v>219</v>
      </c>
    </row>
    <row r="90" spans="1:8" ht="15" customHeight="1" x14ac:dyDescent="0.2">
      <c r="A90" s="14" t="s">
        <v>4</v>
      </c>
      <c r="B90" s="12">
        <v>17</v>
      </c>
      <c r="C90" s="12">
        <v>49</v>
      </c>
      <c r="D90" s="12">
        <v>66</v>
      </c>
      <c r="E90" s="12">
        <v>39</v>
      </c>
      <c r="F90" s="12">
        <v>114</v>
      </c>
      <c r="G90" s="12">
        <v>153</v>
      </c>
      <c r="H90" s="12">
        <f>SUM(D90,G90)</f>
        <v>219</v>
      </c>
    </row>
    <row r="91" spans="1:8" ht="15" customHeight="1" x14ac:dyDescent="0.2">
      <c r="A91" s="17" t="s">
        <v>13</v>
      </c>
      <c r="B91" s="15">
        <f>B92+B93</f>
        <v>9</v>
      </c>
      <c r="C91" s="15">
        <f>C92+C93</f>
        <v>37</v>
      </c>
      <c r="D91" s="15">
        <f>D92+D93</f>
        <v>46</v>
      </c>
      <c r="E91" s="15">
        <f>E92+E93</f>
        <v>18</v>
      </c>
      <c r="F91" s="15">
        <f>F92+F93</f>
        <v>47</v>
      </c>
      <c r="G91" s="15">
        <f>SUM(E91:F91)</f>
        <v>65</v>
      </c>
      <c r="H91" s="15">
        <f>SUM(D91,G91)</f>
        <v>111</v>
      </c>
    </row>
    <row r="92" spans="1:8" ht="15" customHeight="1" x14ac:dyDescent="0.2">
      <c r="A92" s="14" t="s">
        <v>12</v>
      </c>
      <c r="B92" s="12">
        <v>1</v>
      </c>
      <c r="C92" s="12">
        <v>7</v>
      </c>
      <c r="D92" s="12">
        <v>8</v>
      </c>
      <c r="E92" s="12">
        <v>6</v>
      </c>
      <c r="F92" s="12">
        <v>20</v>
      </c>
      <c r="G92" s="12">
        <v>26</v>
      </c>
      <c r="H92" s="12">
        <f>SUM(D92,G92)</f>
        <v>34</v>
      </c>
    </row>
    <row r="93" spans="1:8" ht="15" customHeight="1" x14ac:dyDescent="0.2">
      <c r="A93" s="14" t="s">
        <v>6</v>
      </c>
      <c r="B93" s="12">
        <v>8</v>
      </c>
      <c r="C93" s="12">
        <v>30</v>
      </c>
      <c r="D93" s="12">
        <v>38</v>
      </c>
      <c r="E93" s="12">
        <v>12</v>
      </c>
      <c r="F93" s="12">
        <v>27</v>
      </c>
      <c r="G93" s="12">
        <v>39</v>
      </c>
      <c r="H93" s="12">
        <f>SUM(D93,G93)</f>
        <v>77</v>
      </c>
    </row>
    <row r="94" spans="1:8" s="27" customFormat="1" ht="15" customHeight="1" x14ac:dyDescent="0.2">
      <c r="A94" s="26" t="s">
        <v>46</v>
      </c>
      <c r="B94" s="25">
        <f>B95</f>
        <v>7</v>
      </c>
      <c r="C94" s="25">
        <f>C95</f>
        <v>17</v>
      </c>
      <c r="D94" s="25">
        <f>D95</f>
        <v>24</v>
      </c>
      <c r="E94" s="25">
        <f>E95</f>
        <v>20</v>
      </c>
      <c r="F94" s="25">
        <f>F95</f>
        <v>88</v>
      </c>
      <c r="G94" s="25">
        <f>G95</f>
        <v>108</v>
      </c>
      <c r="H94" s="15">
        <f>SUM(D94,G94)</f>
        <v>132</v>
      </c>
    </row>
    <row r="95" spans="1:8" ht="15" customHeight="1" x14ac:dyDescent="0.2">
      <c r="A95" s="17" t="s">
        <v>13</v>
      </c>
      <c r="B95" s="15">
        <f>+B96+B97</f>
        <v>7</v>
      </c>
      <c r="C95" s="15">
        <f>+C96+C97</f>
        <v>17</v>
      </c>
      <c r="D95" s="15">
        <f>+D96+D97</f>
        <v>24</v>
      </c>
      <c r="E95" s="15">
        <f>+E96+E97</f>
        <v>20</v>
      </c>
      <c r="F95" s="15">
        <f>+F96+F97</f>
        <v>88</v>
      </c>
      <c r="G95" s="15">
        <f>SUM(E95:F95)</f>
        <v>108</v>
      </c>
      <c r="H95" s="15">
        <f>SUM(D95,G95)</f>
        <v>132</v>
      </c>
    </row>
    <row r="96" spans="1:8" ht="15" customHeight="1" x14ac:dyDescent="0.2">
      <c r="A96" s="14" t="s">
        <v>12</v>
      </c>
      <c r="B96" s="12">
        <v>0</v>
      </c>
      <c r="C96" s="12">
        <v>3</v>
      </c>
      <c r="D96" s="12">
        <v>3</v>
      </c>
      <c r="E96" s="12">
        <v>7</v>
      </c>
      <c r="F96" s="12">
        <v>2</v>
      </c>
      <c r="G96" s="12">
        <v>9</v>
      </c>
      <c r="H96" s="12">
        <f>SUM(D96,G96)</f>
        <v>12</v>
      </c>
    </row>
    <row r="97" spans="1:8" s="27" customFormat="1" ht="15" customHeight="1" x14ac:dyDescent="0.2">
      <c r="A97" s="14" t="s">
        <v>6</v>
      </c>
      <c r="B97" s="12">
        <v>7</v>
      </c>
      <c r="C97" s="12">
        <v>14</v>
      </c>
      <c r="D97" s="12">
        <v>21</v>
      </c>
      <c r="E97" s="12">
        <v>13</v>
      </c>
      <c r="F97" s="12">
        <v>86</v>
      </c>
      <c r="G97" s="12">
        <v>99</v>
      </c>
      <c r="H97" s="12">
        <f>SUM(D97,G97)</f>
        <v>120</v>
      </c>
    </row>
    <row r="98" spans="1:8" ht="15" customHeight="1" x14ac:dyDescent="0.2">
      <c r="A98" s="26" t="s">
        <v>45</v>
      </c>
      <c r="B98" s="25">
        <f>B99</f>
        <v>25</v>
      </c>
      <c r="C98" s="25">
        <f>C99</f>
        <v>20</v>
      </c>
      <c r="D98" s="25">
        <f>D99</f>
        <v>45</v>
      </c>
      <c r="E98" s="25">
        <f>E99</f>
        <v>20</v>
      </c>
      <c r="F98" s="25">
        <f>F99</f>
        <v>13</v>
      </c>
      <c r="G98" s="25">
        <f>G99</f>
        <v>33</v>
      </c>
      <c r="H98" s="15">
        <f>SUM(D98,G98)</f>
        <v>78</v>
      </c>
    </row>
    <row r="99" spans="1:8" ht="15" customHeight="1" x14ac:dyDescent="0.2">
      <c r="A99" s="17" t="s">
        <v>28</v>
      </c>
      <c r="B99" s="15">
        <f>B100</f>
        <v>25</v>
      </c>
      <c r="C99" s="15">
        <f>C100</f>
        <v>20</v>
      </c>
      <c r="D99" s="15">
        <f>D100</f>
        <v>45</v>
      </c>
      <c r="E99" s="15">
        <f>E100</f>
        <v>20</v>
      </c>
      <c r="F99" s="15">
        <f>F100</f>
        <v>13</v>
      </c>
      <c r="G99" s="15">
        <f>SUM(E99:F99)</f>
        <v>33</v>
      </c>
      <c r="H99" s="15">
        <f>SUM(D99,G99)</f>
        <v>78</v>
      </c>
    </row>
    <row r="100" spans="1:8" ht="15" customHeight="1" x14ac:dyDescent="0.2">
      <c r="A100" s="14" t="s">
        <v>19</v>
      </c>
      <c r="B100" s="12">
        <v>25</v>
      </c>
      <c r="C100" s="12">
        <v>20</v>
      </c>
      <c r="D100" s="12">
        <v>45</v>
      </c>
      <c r="E100" s="12">
        <v>20</v>
      </c>
      <c r="F100" s="12">
        <v>13</v>
      </c>
      <c r="G100" s="12">
        <v>33</v>
      </c>
      <c r="H100" s="12">
        <f>SUM(D100,G100)</f>
        <v>78</v>
      </c>
    </row>
    <row r="101" spans="1:8" ht="15" customHeight="1" x14ac:dyDescent="0.2">
      <c r="A101" s="26" t="s">
        <v>44</v>
      </c>
      <c r="B101" s="25">
        <f>B102</f>
        <v>0</v>
      </c>
      <c r="C101" s="25">
        <f>C102</f>
        <v>2</v>
      </c>
      <c r="D101" s="25">
        <f>D102</f>
        <v>2</v>
      </c>
      <c r="E101" s="25">
        <f>E102</f>
        <v>1</v>
      </c>
      <c r="F101" s="25">
        <f>F102</f>
        <v>2</v>
      </c>
      <c r="G101" s="25">
        <f>G102</f>
        <v>3</v>
      </c>
      <c r="H101" s="25">
        <f>H102</f>
        <v>5</v>
      </c>
    </row>
    <row r="102" spans="1:8" ht="15" customHeight="1" x14ac:dyDescent="0.2">
      <c r="A102" s="17" t="s">
        <v>13</v>
      </c>
      <c r="B102" s="15">
        <f>B103</f>
        <v>0</v>
      </c>
      <c r="C102" s="15">
        <f>C103</f>
        <v>2</v>
      </c>
      <c r="D102" s="15">
        <f>D103</f>
        <v>2</v>
      </c>
      <c r="E102" s="15">
        <f>E103</f>
        <v>1</v>
      </c>
      <c r="F102" s="15">
        <f>F103</f>
        <v>2</v>
      </c>
      <c r="G102" s="15">
        <f>G103</f>
        <v>3</v>
      </c>
      <c r="H102" s="15">
        <f>H103</f>
        <v>5</v>
      </c>
    </row>
    <row r="103" spans="1:8" ht="15" customHeight="1" x14ac:dyDescent="0.2">
      <c r="A103" s="14" t="s">
        <v>12</v>
      </c>
      <c r="B103" s="12">
        <v>0</v>
      </c>
      <c r="C103" s="12">
        <v>2</v>
      </c>
      <c r="D103" s="12">
        <v>2</v>
      </c>
      <c r="E103" s="12">
        <v>1</v>
      </c>
      <c r="F103" s="12">
        <v>2</v>
      </c>
      <c r="G103" s="12">
        <v>3</v>
      </c>
      <c r="H103" s="12">
        <f>SUM(D103,G103)</f>
        <v>5</v>
      </c>
    </row>
    <row r="104" spans="1:8" ht="15" customHeight="1" x14ac:dyDescent="0.2">
      <c r="A104" s="26" t="s">
        <v>43</v>
      </c>
      <c r="B104" s="25">
        <f>+B105+B107+B110+B114+B116+B118+B120</f>
        <v>127</v>
      </c>
      <c r="C104" s="25">
        <f>+C105+C107+C110+C114+C116+C118+C120</f>
        <v>154</v>
      </c>
      <c r="D104" s="25">
        <f>+D105+D107+D110+D114+D116+D118+D120</f>
        <v>281</v>
      </c>
      <c r="E104" s="25">
        <f>+E105+E107+E110+E114+E116+E118+E120</f>
        <v>217</v>
      </c>
      <c r="F104" s="25">
        <f>+F105+F107+F110+F114+F116+F118+F120</f>
        <v>333</v>
      </c>
      <c r="G104" s="25">
        <f>+G105+G107+G110+G114+G116+G118+G120</f>
        <v>550</v>
      </c>
      <c r="H104" s="15">
        <f>SUM(D104,G104)</f>
        <v>831</v>
      </c>
    </row>
    <row r="105" spans="1:8" ht="15" customHeight="1" x14ac:dyDescent="0.2">
      <c r="A105" s="17" t="s">
        <v>38</v>
      </c>
      <c r="B105" s="15">
        <f>B106</f>
        <v>1</v>
      </c>
      <c r="C105" s="15">
        <f>C106</f>
        <v>14</v>
      </c>
      <c r="D105" s="15">
        <f>D106</f>
        <v>15</v>
      </c>
      <c r="E105" s="15">
        <f>E106</f>
        <v>3</v>
      </c>
      <c r="F105" s="15">
        <f>F106</f>
        <v>22</v>
      </c>
      <c r="G105" s="15">
        <f>SUM(E105:F105)</f>
        <v>25</v>
      </c>
      <c r="H105" s="15">
        <f>SUM(D105,G105)</f>
        <v>40</v>
      </c>
    </row>
    <row r="106" spans="1:8" ht="15" customHeight="1" x14ac:dyDescent="0.2">
      <c r="A106" s="14" t="s">
        <v>37</v>
      </c>
      <c r="B106" s="12">
        <v>1</v>
      </c>
      <c r="C106" s="12">
        <v>14</v>
      </c>
      <c r="D106" s="12">
        <v>15</v>
      </c>
      <c r="E106" s="12">
        <v>3</v>
      </c>
      <c r="F106" s="12">
        <v>22</v>
      </c>
      <c r="G106" s="12">
        <v>25</v>
      </c>
      <c r="H106" s="12">
        <f>SUM(D106,G106)</f>
        <v>40</v>
      </c>
    </row>
    <row r="107" spans="1:8" ht="15" customHeight="1" x14ac:dyDescent="0.2">
      <c r="A107" s="17" t="s">
        <v>36</v>
      </c>
      <c r="B107" s="15">
        <f>+B108+B109</f>
        <v>26</v>
      </c>
      <c r="C107" s="15">
        <f>+C108+C109</f>
        <v>22</v>
      </c>
      <c r="D107" s="15">
        <f>+D108+D109</f>
        <v>48</v>
      </c>
      <c r="E107" s="15">
        <f>+E108+E109</f>
        <v>27</v>
      </c>
      <c r="F107" s="15">
        <f>+F108+F109</f>
        <v>40</v>
      </c>
      <c r="G107" s="15">
        <f>SUM(E107:F107)</f>
        <v>67</v>
      </c>
      <c r="H107" s="15">
        <f>SUM(D107,G107)</f>
        <v>115</v>
      </c>
    </row>
    <row r="108" spans="1:8" ht="15" customHeight="1" x14ac:dyDescent="0.2">
      <c r="A108" s="14" t="s">
        <v>35</v>
      </c>
      <c r="B108" s="12">
        <v>9</v>
      </c>
      <c r="C108" s="12">
        <v>13</v>
      </c>
      <c r="D108" s="12">
        <v>22</v>
      </c>
      <c r="E108" s="12">
        <v>3</v>
      </c>
      <c r="F108" s="12">
        <v>22</v>
      </c>
      <c r="G108" s="12">
        <v>25</v>
      </c>
      <c r="H108" s="12">
        <f>SUM(D108,G108)</f>
        <v>47</v>
      </c>
    </row>
    <row r="109" spans="1:8" ht="15" customHeight="1" x14ac:dyDescent="0.2">
      <c r="A109" s="14" t="s">
        <v>34</v>
      </c>
      <c r="B109" s="12">
        <v>17</v>
      </c>
      <c r="C109" s="12">
        <v>9</v>
      </c>
      <c r="D109" s="12">
        <v>26</v>
      </c>
      <c r="E109" s="12">
        <v>24</v>
      </c>
      <c r="F109" s="12">
        <v>18</v>
      </c>
      <c r="G109" s="12">
        <v>42</v>
      </c>
      <c r="H109" s="12">
        <f>SUM(D109,G109)</f>
        <v>68</v>
      </c>
    </row>
    <row r="110" spans="1:8" ht="15" customHeight="1" x14ac:dyDescent="0.2">
      <c r="A110" s="17" t="s">
        <v>32</v>
      </c>
      <c r="B110" s="15">
        <f>+B111+B112+B113</f>
        <v>38</v>
      </c>
      <c r="C110" s="15">
        <f>+C111+C112+C113</f>
        <v>38</v>
      </c>
      <c r="D110" s="15">
        <f>+D111+D112+D113</f>
        <v>76</v>
      </c>
      <c r="E110" s="15">
        <f>+E111+E112+E113</f>
        <v>64</v>
      </c>
      <c r="F110" s="15">
        <f>+F111+F112+F113</f>
        <v>92</v>
      </c>
      <c r="G110" s="15">
        <f>SUM(E110:F110)</f>
        <v>156</v>
      </c>
      <c r="H110" s="15">
        <f>SUM(D110,G110)</f>
        <v>232</v>
      </c>
    </row>
    <row r="111" spans="1:8" s="24" customFormat="1" ht="15" customHeight="1" x14ac:dyDescent="0.2">
      <c r="A111" s="14" t="s">
        <v>31</v>
      </c>
      <c r="B111" s="12">
        <v>18</v>
      </c>
      <c r="C111" s="12">
        <v>17</v>
      </c>
      <c r="D111" s="12">
        <v>35</v>
      </c>
      <c r="E111" s="12">
        <v>35</v>
      </c>
      <c r="F111" s="12">
        <v>46</v>
      </c>
      <c r="G111" s="12">
        <v>81</v>
      </c>
      <c r="H111" s="12">
        <f>SUM(D111,G111)</f>
        <v>116</v>
      </c>
    </row>
    <row r="112" spans="1:8" ht="15" customHeight="1" x14ac:dyDescent="0.2">
      <c r="A112" s="14" t="s">
        <v>30</v>
      </c>
      <c r="B112" s="12">
        <v>18</v>
      </c>
      <c r="C112" s="12">
        <v>21</v>
      </c>
      <c r="D112" s="12">
        <v>39</v>
      </c>
      <c r="E112" s="12">
        <v>23</v>
      </c>
      <c r="F112" s="12">
        <v>45</v>
      </c>
      <c r="G112" s="12">
        <v>68</v>
      </c>
      <c r="H112" s="12">
        <f>SUM(D112,G112)</f>
        <v>107</v>
      </c>
    </row>
    <row r="113" spans="1:8" ht="15" customHeight="1" x14ac:dyDescent="0.2">
      <c r="A113" s="14" t="s">
        <v>29</v>
      </c>
      <c r="B113" s="12">
        <v>2</v>
      </c>
      <c r="C113" s="12">
        <v>0</v>
      </c>
      <c r="D113" s="12">
        <v>2</v>
      </c>
      <c r="E113" s="12">
        <v>6</v>
      </c>
      <c r="F113" s="12">
        <v>1</v>
      </c>
      <c r="G113" s="12">
        <v>7</v>
      </c>
      <c r="H113" s="12">
        <f>SUM(D113,G113)</f>
        <v>9</v>
      </c>
    </row>
    <row r="114" spans="1:8" ht="15" customHeight="1" x14ac:dyDescent="0.2">
      <c r="A114" s="17" t="s">
        <v>28</v>
      </c>
      <c r="B114" s="15">
        <f>B115</f>
        <v>17</v>
      </c>
      <c r="C114" s="15">
        <f>C115</f>
        <v>18</v>
      </c>
      <c r="D114" s="15">
        <f>D115</f>
        <v>35</v>
      </c>
      <c r="E114" s="15">
        <f>E115</f>
        <v>65</v>
      </c>
      <c r="F114" s="15">
        <f>F115</f>
        <v>53</v>
      </c>
      <c r="G114" s="15">
        <f>SUM(E114:F114)</f>
        <v>118</v>
      </c>
      <c r="H114" s="15">
        <f>SUM(D114,G114)</f>
        <v>153</v>
      </c>
    </row>
    <row r="115" spans="1:8" ht="15" customHeight="1" x14ac:dyDescent="0.2">
      <c r="A115" s="14" t="s">
        <v>19</v>
      </c>
      <c r="B115" s="12">
        <v>17</v>
      </c>
      <c r="C115" s="12">
        <v>18</v>
      </c>
      <c r="D115" s="12">
        <v>35</v>
      </c>
      <c r="E115" s="12">
        <v>65</v>
      </c>
      <c r="F115" s="12">
        <v>53</v>
      </c>
      <c r="G115" s="12">
        <v>118</v>
      </c>
      <c r="H115" s="12">
        <f>SUM(D115,G115)</f>
        <v>153</v>
      </c>
    </row>
    <row r="116" spans="1:8" ht="15" customHeight="1" x14ac:dyDescent="0.2">
      <c r="A116" s="17" t="s">
        <v>27</v>
      </c>
      <c r="B116" s="15">
        <f>B117</f>
        <v>14</v>
      </c>
      <c r="C116" s="15">
        <f>C117</f>
        <v>12</v>
      </c>
      <c r="D116" s="15">
        <f>D117</f>
        <v>26</v>
      </c>
      <c r="E116" s="15">
        <f>E117</f>
        <v>14</v>
      </c>
      <c r="F116" s="15">
        <f>F117</f>
        <v>6</v>
      </c>
      <c r="G116" s="15">
        <f>SUM(E116:F116)</f>
        <v>20</v>
      </c>
      <c r="H116" s="15">
        <f>SUM(D116,G116)</f>
        <v>46</v>
      </c>
    </row>
    <row r="117" spans="1:8" ht="15" customHeight="1" x14ac:dyDescent="0.2">
      <c r="A117" s="14" t="s">
        <v>18</v>
      </c>
      <c r="B117" s="12">
        <v>14</v>
      </c>
      <c r="C117" s="12">
        <v>12</v>
      </c>
      <c r="D117" s="12">
        <v>26</v>
      </c>
      <c r="E117" s="12">
        <v>14</v>
      </c>
      <c r="F117" s="12">
        <v>6</v>
      </c>
      <c r="G117" s="12">
        <v>20</v>
      </c>
      <c r="H117" s="12">
        <f>SUM(D117,G117)</f>
        <v>46</v>
      </c>
    </row>
    <row r="118" spans="1:8" ht="15" customHeight="1" x14ac:dyDescent="0.2">
      <c r="A118" s="17" t="s">
        <v>16</v>
      </c>
      <c r="B118" s="15">
        <f>B119</f>
        <v>8</v>
      </c>
      <c r="C118" s="15">
        <f>C119</f>
        <v>7</v>
      </c>
      <c r="D118" s="15">
        <f>D119</f>
        <v>15</v>
      </c>
      <c r="E118" s="15">
        <f>E119</f>
        <v>6</v>
      </c>
      <c r="F118" s="15">
        <f>F119</f>
        <v>18</v>
      </c>
      <c r="G118" s="15">
        <f>SUM(E118:F118)</f>
        <v>24</v>
      </c>
      <c r="H118" s="15">
        <f>SUM(D118,G118)</f>
        <v>39</v>
      </c>
    </row>
    <row r="119" spans="1:8" ht="15" customHeight="1" x14ac:dyDescent="0.2">
      <c r="A119" s="14" t="s">
        <v>15</v>
      </c>
      <c r="B119" s="12">
        <v>8</v>
      </c>
      <c r="C119" s="12">
        <v>7</v>
      </c>
      <c r="D119" s="12">
        <v>15</v>
      </c>
      <c r="E119" s="12">
        <v>6</v>
      </c>
      <c r="F119" s="12">
        <v>18</v>
      </c>
      <c r="G119" s="12">
        <v>24</v>
      </c>
      <c r="H119" s="12">
        <f>SUM(D119,G119)</f>
        <v>39</v>
      </c>
    </row>
    <row r="120" spans="1:8" ht="15" customHeight="1" x14ac:dyDescent="0.2">
      <c r="A120" s="17" t="s">
        <v>14</v>
      </c>
      <c r="B120" s="15">
        <f>B121</f>
        <v>23</v>
      </c>
      <c r="C120" s="15">
        <f>C121</f>
        <v>43</v>
      </c>
      <c r="D120" s="15">
        <f>D121</f>
        <v>66</v>
      </c>
      <c r="E120" s="15">
        <f>E121</f>
        <v>38</v>
      </c>
      <c r="F120" s="15">
        <f>F121</f>
        <v>102</v>
      </c>
      <c r="G120" s="15">
        <f>SUM(E120:F120)</f>
        <v>140</v>
      </c>
      <c r="H120" s="15">
        <f>SUM(D120,G120)</f>
        <v>206</v>
      </c>
    </row>
    <row r="121" spans="1:8" ht="15" customHeight="1" x14ac:dyDescent="0.2">
      <c r="A121" s="14" t="s">
        <v>4</v>
      </c>
      <c r="B121" s="12">
        <v>23</v>
      </c>
      <c r="C121" s="12">
        <v>43</v>
      </c>
      <c r="D121" s="12">
        <v>66</v>
      </c>
      <c r="E121" s="12">
        <v>38</v>
      </c>
      <c r="F121" s="12">
        <v>102</v>
      </c>
      <c r="G121" s="12">
        <v>140</v>
      </c>
      <c r="H121" s="12">
        <f>SUM(D121,G121)</f>
        <v>206</v>
      </c>
    </row>
    <row r="122" spans="1:8" ht="15" customHeight="1" x14ac:dyDescent="0.2">
      <c r="A122" s="23" t="s">
        <v>42</v>
      </c>
      <c r="B122" s="22">
        <f>SUM(B123,B125,B127,B132,B136,B138,B140,B148,B152,B154,B156,B164)</f>
        <v>1933</v>
      </c>
      <c r="C122" s="22">
        <f>SUM(C123,C125,C127,C132,C136,C138,C140,C148,C152,C154,C156,C164)</f>
        <v>1666</v>
      </c>
      <c r="D122" s="22">
        <f>SUM(D123,D125,D127,D132,D136,D138,D140,D148,D152,D154,D156,D164)</f>
        <v>3599</v>
      </c>
      <c r="E122" s="22">
        <f>SUM(E123,E125,E127,E132,E136,E138,E140,E148,E152,E154,E156,E164)</f>
        <v>6359</v>
      </c>
      <c r="F122" s="22">
        <f>SUM(F123,F125,F127,F132,F136,F138,F140,F148,F152,F154,F156,F164)</f>
        <v>7148</v>
      </c>
      <c r="G122" s="22">
        <f>SUM(G123,G125,G127,G132,G136,G138,G140,G148,G152,G154,G156,G164)</f>
        <v>13507</v>
      </c>
      <c r="H122" s="22">
        <f>SUM(D122,G122)</f>
        <v>17106</v>
      </c>
    </row>
    <row r="123" spans="1:8" ht="15" customHeight="1" x14ac:dyDescent="0.2">
      <c r="A123" s="21" t="s">
        <v>41</v>
      </c>
      <c r="B123" s="20" t="s">
        <v>39</v>
      </c>
      <c r="C123" s="20" t="s">
        <v>39</v>
      </c>
      <c r="D123" s="20" t="s">
        <v>39</v>
      </c>
      <c r="E123" s="15">
        <f>SUM(E124:E124)</f>
        <v>319</v>
      </c>
      <c r="F123" s="15">
        <f>SUM(F124:F124)</f>
        <v>1583</v>
      </c>
      <c r="G123" s="15">
        <f>SUM(E123:F123)</f>
        <v>1902</v>
      </c>
      <c r="H123" s="15">
        <f>SUM(D123,G123)</f>
        <v>1902</v>
      </c>
    </row>
    <row r="124" spans="1:8" ht="15" customHeight="1" x14ac:dyDescent="0.2">
      <c r="A124" s="19" t="s">
        <v>40</v>
      </c>
      <c r="B124" s="18" t="s">
        <v>39</v>
      </c>
      <c r="C124" s="18" t="s">
        <v>39</v>
      </c>
      <c r="D124" s="18" t="s">
        <v>39</v>
      </c>
      <c r="E124" s="12">
        <v>319</v>
      </c>
      <c r="F124" s="12">
        <v>1583</v>
      </c>
      <c r="G124" s="12">
        <v>1902</v>
      </c>
      <c r="H124" s="12">
        <f>SUM(D124,G124)</f>
        <v>1902</v>
      </c>
    </row>
    <row r="125" spans="1:8" ht="15" customHeight="1" x14ac:dyDescent="0.2">
      <c r="A125" s="17" t="s">
        <v>38</v>
      </c>
      <c r="B125" s="15">
        <f>B126</f>
        <v>10</v>
      </c>
      <c r="C125" s="15">
        <f>C126</f>
        <v>37</v>
      </c>
      <c r="D125" s="15">
        <f>D126</f>
        <v>47</v>
      </c>
      <c r="E125" s="15">
        <f>E126</f>
        <v>10</v>
      </c>
      <c r="F125" s="15">
        <f>F126</f>
        <v>53</v>
      </c>
      <c r="G125" s="15">
        <f>SUM(E125:F125)</f>
        <v>63</v>
      </c>
      <c r="H125" s="15">
        <f>SUM(D125,G125)</f>
        <v>110</v>
      </c>
    </row>
    <row r="126" spans="1:8" ht="15" customHeight="1" x14ac:dyDescent="0.2">
      <c r="A126" s="14" t="s">
        <v>37</v>
      </c>
      <c r="B126" s="12">
        <v>10</v>
      </c>
      <c r="C126" s="12">
        <v>37</v>
      </c>
      <c r="D126" s="12">
        <v>47</v>
      </c>
      <c r="E126" s="12">
        <v>10</v>
      </c>
      <c r="F126" s="12">
        <v>53</v>
      </c>
      <c r="G126" s="12">
        <v>63</v>
      </c>
      <c r="H126" s="12">
        <f>SUM(D126,G126)</f>
        <v>110</v>
      </c>
    </row>
    <row r="127" spans="1:8" ht="15" customHeight="1" x14ac:dyDescent="0.2">
      <c r="A127" s="17" t="s">
        <v>36</v>
      </c>
      <c r="B127" s="15">
        <f>SUM(B128:B131)</f>
        <v>280</v>
      </c>
      <c r="C127" s="15">
        <f>SUM(C128:C131)</f>
        <v>188</v>
      </c>
      <c r="D127" s="15">
        <f>SUM(D128:D131)</f>
        <v>468</v>
      </c>
      <c r="E127" s="15">
        <f>SUM(E128:E131)</f>
        <v>850</v>
      </c>
      <c r="F127" s="15">
        <f>SUM(F128:F131)</f>
        <v>637</v>
      </c>
      <c r="G127" s="15">
        <f>SUM(E127:F127)</f>
        <v>1487</v>
      </c>
      <c r="H127" s="15">
        <f>SUM(D127,G127)</f>
        <v>1955</v>
      </c>
    </row>
    <row r="128" spans="1:8" ht="15" customHeight="1" x14ac:dyDescent="0.2">
      <c r="A128" s="14" t="s">
        <v>35</v>
      </c>
      <c r="B128" s="12">
        <v>79</v>
      </c>
      <c r="C128" s="12">
        <v>65</v>
      </c>
      <c r="D128" s="12">
        <v>144</v>
      </c>
      <c r="E128" s="12">
        <v>293</v>
      </c>
      <c r="F128" s="12">
        <v>242</v>
      </c>
      <c r="G128" s="12">
        <v>535</v>
      </c>
      <c r="H128" s="12">
        <f>SUM(D128,G128)</f>
        <v>679</v>
      </c>
    </row>
    <row r="129" spans="1:8" ht="15" customHeight="1" x14ac:dyDescent="0.2">
      <c r="A129" s="14" t="s">
        <v>34</v>
      </c>
      <c r="B129" s="12">
        <v>94</v>
      </c>
      <c r="C129" s="12">
        <v>48</v>
      </c>
      <c r="D129" s="12">
        <v>142</v>
      </c>
      <c r="E129" s="12">
        <v>275</v>
      </c>
      <c r="F129" s="12">
        <v>113</v>
      </c>
      <c r="G129" s="12">
        <v>388</v>
      </c>
      <c r="H129" s="12">
        <f>SUM(D129,G129)</f>
        <v>530</v>
      </c>
    </row>
    <row r="130" spans="1:8" ht="15" customHeight="1" x14ac:dyDescent="0.2">
      <c r="A130" s="14" t="s">
        <v>17</v>
      </c>
      <c r="B130" s="12">
        <v>57</v>
      </c>
      <c r="C130" s="12">
        <v>41</v>
      </c>
      <c r="D130" s="12">
        <v>98</v>
      </c>
      <c r="E130" s="12">
        <v>151</v>
      </c>
      <c r="F130" s="12">
        <v>156</v>
      </c>
      <c r="G130" s="12">
        <v>307</v>
      </c>
      <c r="H130" s="12">
        <f>SUM(D130,G130)</f>
        <v>405</v>
      </c>
    </row>
    <row r="131" spans="1:8" ht="15" customHeight="1" x14ac:dyDescent="0.2">
      <c r="A131" s="14" t="s">
        <v>33</v>
      </c>
      <c r="B131" s="12">
        <v>50</v>
      </c>
      <c r="C131" s="12">
        <v>34</v>
      </c>
      <c r="D131" s="12">
        <v>84</v>
      </c>
      <c r="E131" s="12">
        <v>131</v>
      </c>
      <c r="F131" s="12">
        <v>126</v>
      </c>
      <c r="G131" s="12">
        <v>257</v>
      </c>
      <c r="H131" s="12">
        <f>SUM(D131,G131)</f>
        <v>341</v>
      </c>
    </row>
    <row r="132" spans="1:8" ht="15" customHeight="1" x14ac:dyDescent="0.2">
      <c r="A132" s="17" t="s">
        <v>32</v>
      </c>
      <c r="B132" s="15">
        <f>SUM(B133:B135)</f>
        <v>378</v>
      </c>
      <c r="C132" s="15">
        <f>SUM(C133:C135)</f>
        <v>273</v>
      </c>
      <c r="D132" s="15">
        <f>SUM(D133:D135)</f>
        <v>651</v>
      </c>
      <c r="E132" s="15">
        <f>SUM(E133:E135)</f>
        <v>988</v>
      </c>
      <c r="F132" s="15">
        <f>SUM(F133:F135)</f>
        <v>776</v>
      </c>
      <c r="G132" s="15">
        <f>SUM(E132:F132)</f>
        <v>1764</v>
      </c>
      <c r="H132" s="15">
        <f>SUM(D132,G132)</f>
        <v>2415</v>
      </c>
    </row>
    <row r="133" spans="1:8" ht="15" customHeight="1" x14ac:dyDescent="0.2">
      <c r="A133" s="14" t="s">
        <v>31</v>
      </c>
      <c r="B133" s="12">
        <v>157</v>
      </c>
      <c r="C133" s="12">
        <v>125</v>
      </c>
      <c r="D133" s="12">
        <v>282</v>
      </c>
      <c r="E133" s="12">
        <v>425</v>
      </c>
      <c r="F133" s="12">
        <v>344</v>
      </c>
      <c r="G133" s="12">
        <v>769</v>
      </c>
      <c r="H133" s="12">
        <f>SUM(D133,G133)</f>
        <v>1051</v>
      </c>
    </row>
    <row r="134" spans="1:8" ht="15" customHeight="1" x14ac:dyDescent="0.2">
      <c r="A134" s="14" t="s">
        <v>30</v>
      </c>
      <c r="B134" s="12">
        <v>143</v>
      </c>
      <c r="C134" s="12">
        <v>136</v>
      </c>
      <c r="D134" s="12">
        <v>279</v>
      </c>
      <c r="E134" s="12">
        <v>366</v>
      </c>
      <c r="F134" s="12">
        <v>395</v>
      </c>
      <c r="G134" s="12">
        <v>761</v>
      </c>
      <c r="H134" s="12">
        <f>SUM(D134,G134)</f>
        <v>1040</v>
      </c>
    </row>
    <row r="135" spans="1:8" ht="15" customHeight="1" x14ac:dyDescent="0.2">
      <c r="A135" s="14" t="s">
        <v>29</v>
      </c>
      <c r="B135" s="12">
        <v>78</v>
      </c>
      <c r="C135" s="12">
        <v>12</v>
      </c>
      <c r="D135" s="12">
        <v>90</v>
      </c>
      <c r="E135" s="12">
        <v>197</v>
      </c>
      <c r="F135" s="12">
        <v>37</v>
      </c>
      <c r="G135" s="12">
        <v>234</v>
      </c>
      <c r="H135" s="12">
        <f>SUM(D135,G135)</f>
        <v>324</v>
      </c>
    </row>
    <row r="136" spans="1:8" ht="15" customHeight="1" x14ac:dyDescent="0.2">
      <c r="A136" s="17" t="s">
        <v>28</v>
      </c>
      <c r="B136" s="15">
        <f>B137</f>
        <v>339</v>
      </c>
      <c r="C136" s="15">
        <f>C137</f>
        <v>301</v>
      </c>
      <c r="D136" s="15">
        <f>D137</f>
        <v>640</v>
      </c>
      <c r="E136" s="15">
        <f>E137</f>
        <v>1263</v>
      </c>
      <c r="F136" s="15">
        <f>F137</f>
        <v>1037</v>
      </c>
      <c r="G136" s="15">
        <f>SUM(E136:F136)</f>
        <v>2300</v>
      </c>
      <c r="H136" s="15">
        <f>SUM(D136,G136)</f>
        <v>2940</v>
      </c>
    </row>
    <row r="137" spans="1:8" ht="15" customHeight="1" x14ac:dyDescent="0.2">
      <c r="A137" s="14" t="s">
        <v>19</v>
      </c>
      <c r="B137" s="12">
        <v>339</v>
      </c>
      <c r="C137" s="12">
        <v>301</v>
      </c>
      <c r="D137" s="12">
        <v>640</v>
      </c>
      <c r="E137" s="12">
        <v>1263</v>
      </c>
      <c r="F137" s="12">
        <v>1037</v>
      </c>
      <c r="G137" s="12">
        <v>2300</v>
      </c>
      <c r="H137" s="12">
        <f>SUM(D137,G137)</f>
        <v>2940</v>
      </c>
    </row>
    <row r="138" spans="1:8" ht="15" customHeight="1" x14ac:dyDescent="0.2">
      <c r="A138" s="17" t="s">
        <v>27</v>
      </c>
      <c r="B138" s="15">
        <f>B139</f>
        <v>148</v>
      </c>
      <c r="C138" s="15">
        <f>C139</f>
        <v>67</v>
      </c>
      <c r="D138" s="15">
        <f>D139</f>
        <v>215</v>
      </c>
      <c r="E138" s="15">
        <f>E139</f>
        <v>404</v>
      </c>
      <c r="F138" s="15">
        <f>F139</f>
        <v>225</v>
      </c>
      <c r="G138" s="15">
        <f>SUM(E138:F138)</f>
        <v>629</v>
      </c>
      <c r="H138" s="15">
        <f>SUM(D138,G138)</f>
        <v>844</v>
      </c>
    </row>
    <row r="139" spans="1:8" ht="15" customHeight="1" x14ac:dyDescent="0.2">
      <c r="A139" s="14" t="s">
        <v>18</v>
      </c>
      <c r="B139" s="12">
        <v>148</v>
      </c>
      <c r="C139" s="12">
        <v>67</v>
      </c>
      <c r="D139" s="12">
        <v>215</v>
      </c>
      <c r="E139" s="12">
        <v>404</v>
      </c>
      <c r="F139" s="12">
        <v>225</v>
      </c>
      <c r="G139" s="12">
        <v>629</v>
      </c>
      <c r="H139" s="12">
        <f>SUM(D139,G139)</f>
        <v>844</v>
      </c>
    </row>
    <row r="140" spans="1:8" ht="15" customHeight="1" x14ac:dyDescent="0.2">
      <c r="A140" s="17" t="s">
        <v>26</v>
      </c>
      <c r="B140" s="15">
        <f>SUM(B141:B147)</f>
        <v>224</v>
      </c>
      <c r="C140" s="15">
        <f>SUM(C141:C147)</f>
        <v>252</v>
      </c>
      <c r="D140" s="15">
        <f>SUM(D141:D147)</f>
        <v>476</v>
      </c>
      <c r="E140" s="15">
        <f>SUM(E141:E147)</f>
        <v>690</v>
      </c>
      <c r="F140" s="15">
        <f>SUM(F141:F147)</f>
        <v>779</v>
      </c>
      <c r="G140" s="15">
        <f>SUM(E140:F140)</f>
        <v>1469</v>
      </c>
      <c r="H140" s="15">
        <f>SUM(D140,G140)</f>
        <v>1945</v>
      </c>
    </row>
    <row r="141" spans="1:8" ht="15" customHeight="1" x14ac:dyDescent="0.2">
      <c r="A141" s="14" t="s">
        <v>19</v>
      </c>
      <c r="B141" s="12">
        <v>149</v>
      </c>
      <c r="C141" s="12">
        <v>140</v>
      </c>
      <c r="D141" s="12">
        <v>289</v>
      </c>
      <c r="E141" s="12">
        <v>484</v>
      </c>
      <c r="F141" s="12">
        <v>481</v>
      </c>
      <c r="G141" s="12">
        <v>965</v>
      </c>
      <c r="H141" s="12">
        <f>SUM(D141,G141)</f>
        <v>1254</v>
      </c>
    </row>
    <row r="142" spans="1:8" ht="15" customHeight="1" x14ac:dyDescent="0.2">
      <c r="A142" s="14" t="s">
        <v>25</v>
      </c>
      <c r="B142" s="12">
        <v>0</v>
      </c>
      <c r="C142" s="12">
        <v>0</v>
      </c>
      <c r="D142" s="12">
        <v>0</v>
      </c>
      <c r="E142" s="12">
        <v>0</v>
      </c>
      <c r="F142" s="12">
        <v>0</v>
      </c>
      <c r="G142" s="12">
        <v>0</v>
      </c>
      <c r="H142" s="12">
        <f>SUM(D142,G142)</f>
        <v>0</v>
      </c>
    </row>
    <row r="143" spans="1:8" ht="15" customHeight="1" x14ac:dyDescent="0.2">
      <c r="A143" s="14" t="s">
        <v>24</v>
      </c>
      <c r="B143" s="12">
        <v>4</v>
      </c>
      <c r="C143" s="12">
        <v>7</v>
      </c>
      <c r="D143" s="12">
        <v>11</v>
      </c>
      <c r="E143" s="12">
        <v>10</v>
      </c>
      <c r="F143" s="12">
        <v>18</v>
      </c>
      <c r="G143" s="12">
        <v>28</v>
      </c>
      <c r="H143" s="12">
        <f>SUM(D143,G143)</f>
        <v>39</v>
      </c>
    </row>
    <row r="144" spans="1:8" ht="15" customHeight="1" x14ac:dyDescent="0.2">
      <c r="A144" s="14" t="s">
        <v>23</v>
      </c>
      <c r="B144" s="12">
        <v>0</v>
      </c>
      <c r="C144" s="12">
        <v>0</v>
      </c>
      <c r="D144" s="12">
        <v>0</v>
      </c>
      <c r="E144" s="12">
        <v>3</v>
      </c>
      <c r="F144" s="12">
        <v>2</v>
      </c>
      <c r="G144" s="12">
        <v>5</v>
      </c>
      <c r="H144" s="12">
        <f>SUM(D144,G144)</f>
        <v>5</v>
      </c>
    </row>
    <row r="145" spans="1:8" ht="15" customHeight="1" x14ac:dyDescent="0.2">
      <c r="A145" s="14" t="s">
        <v>22</v>
      </c>
      <c r="B145" s="12">
        <v>1</v>
      </c>
      <c r="C145" s="12">
        <v>5</v>
      </c>
      <c r="D145" s="12">
        <v>6</v>
      </c>
      <c r="E145" s="12">
        <v>4</v>
      </c>
      <c r="F145" s="12">
        <v>15</v>
      </c>
      <c r="G145" s="12">
        <v>19</v>
      </c>
      <c r="H145" s="12">
        <f>SUM(D145,G145)</f>
        <v>25</v>
      </c>
    </row>
    <row r="146" spans="1:8" ht="15" customHeight="1" x14ac:dyDescent="0.2">
      <c r="A146" s="14" t="s">
        <v>21</v>
      </c>
      <c r="B146" s="12">
        <v>0</v>
      </c>
      <c r="C146" s="12">
        <v>0</v>
      </c>
      <c r="D146" s="12">
        <v>0</v>
      </c>
      <c r="E146" s="12">
        <v>2</v>
      </c>
      <c r="F146" s="12">
        <v>0</v>
      </c>
      <c r="G146" s="12">
        <v>2</v>
      </c>
      <c r="H146" s="12">
        <f>SUM(D146,G146)</f>
        <v>2</v>
      </c>
    </row>
    <row r="147" spans="1:8" ht="15" customHeight="1" x14ac:dyDescent="0.2">
      <c r="A147" s="14" t="s">
        <v>17</v>
      </c>
      <c r="B147" s="12">
        <v>70</v>
      </c>
      <c r="C147" s="12">
        <v>100</v>
      </c>
      <c r="D147" s="12">
        <v>170</v>
      </c>
      <c r="E147" s="12">
        <v>187</v>
      </c>
      <c r="F147" s="12">
        <v>263</v>
      </c>
      <c r="G147" s="12">
        <v>450</v>
      </c>
      <c r="H147" s="12">
        <f>SUM(D147,G147)</f>
        <v>620</v>
      </c>
    </row>
    <row r="148" spans="1:8" ht="15" customHeight="1" x14ac:dyDescent="0.2">
      <c r="A148" s="17" t="s">
        <v>20</v>
      </c>
      <c r="B148" s="15">
        <f>+B149+B150+B151</f>
        <v>226</v>
      </c>
      <c r="C148" s="15">
        <f>+C149+C150+C151</f>
        <v>190</v>
      </c>
      <c r="D148" s="15">
        <f>+D149+D150+D151</f>
        <v>416</v>
      </c>
      <c r="E148" s="15">
        <f>+E149+E150+E151</f>
        <v>554</v>
      </c>
      <c r="F148" s="15">
        <f>+F149+F150+F151</f>
        <v>446</v>
      </c>
      <c r="G148" s="15">
        <f>SUM(E148:F148)</f>
        <v>1000</v>
      </c>
      <c r="H148" s="15">
        <f>SUM(D148,G148)</f>
        <v>1416</v>
      </c>
    </row>
    <row r="149" spans="1:8" ht="15" customHeight="1" x14ac:dyDescent="0.2">
      <c r="A149" s="14" t="s">
        <v>19</v>
      </c>
      <c r="B149" s="12">
        <v>117</v>
      </c>
      <c r="C149" s="12">
        <v>96</v>
      </c>
      <c r="D149" s="12">
        <v>213</v>
      </c>
      <c r="E149" s="12">
        <v>271</v>
      </c>
      <c r="F149" s="12">
        <v>207</v>
      </c>
      <c r="G149" s="12">
        <v>478</v>
      </c>
      <c r="H149" s="12">
        <f>SUM(D149,G149)</f>
        <v>691</v>
      </c>
    </row>
    <row r="150" spans="1:8" ht="15" customHeight="1" x14ac:dyDescent="0.2">
      <c r="A150" s="14" t="s">
        <v>18</v>
      </c>
      <c r="B150" s="12">
        <v>56</v>
      </c>
      <c r="C150" s="12">
        <v>40</v>
      </c>
      <c r="D150" s="12">
        <v>96</v>
      </c>
      <c r="E150" s="12">
        <v>148</v>
      </c>
      <c r="F150" s="12">
        <v>96</v>
      </c>
      <c r="G150" s="12">
        <v>244</v>
      </c>
      <c r="H150" s="12">
        <f>SUM(D150,G150)</f>
        <v>340</v>
      </c>
    </row>
    <row r="151" spans="1:8" ht="15" customHeight="1" x14ac:dyDescent="0.2">
      <c r="A151" s="14" t="s">
        <v>17</v>
      </c>
      <c r="B151" s="12">
        <v>53</v>
      </c>
      <c r="C151" s="12">
        <v>54</v>
      </c>
      <c r="D151" s="12">
        <v>107</v>
      </c>
      <c r="E151" s="12">
        <v>135</v>
      </c>
      <c r="F151" s="12">
        <v>143</v>
      </c>
      <c r="G151" s="12">
        <v>278</v>
      </c>
      <c r="H151" s="12">
        <f>SUM(D151,G151)</f>
        <v>385</v>
      </c>
    </row>
    <row r="152" spans="1:8" ht="15" customHeight="1" x14ac:dyDescent="0.2">
      <c r="A152" s="17" t="s">
        <v>16</v>
      </c>
      <c r="B152" s="15">
        <f>B153</f>
        <v>0</v>
      </c>
      <c r="C152" s="15">
        <f>C153</f>
        <v>4</v>
      </c>
      <c r="D152" s="15">
        <f>D153</f>
        <v>4</v>
      </c>
      <c r="E152" s="15">
        <f>E153</f>
        <v>0</v>
      </c>
      <c r="F152" s="15">
        <f>F153</f>
        <v>3</v>
      </c>
      <c r="G152" s="15">
        <f>SUM(E152:F152)</f>
        <v>3</v>
      </c>
      <c r="H152" s="15">
        <f>SUM(D152,G152)</f>
        <v>7</v>
      </c>
    </row>
    <row r="153" spans="1:8" ht="15" customHeight="1" x14ac:dyDescent="0.2">
      <c r="A153" s="14" t="s">
        <v>15</v>
      </c>
      <c r="B153" s="12">
        <v>0</v>
      </c>
      <c r="C153" s="12">
        <v>4</v>
      </c>
      <c r="D153" s="12">
        <v>4</v>
      </c>
      <c r="E153" s="12">
        <v>0</v>
      </c>
      <c r="F153" s="12">
        <v>3</v>
      </c>
      <c r="G153" s="12">
        <v>3</v>
      </c>
      <c r="H153" s="12">
        <f>SUM(D153,G153)</f>
        <v>7</v>
      </c>
    </row>
    <row r="154" spans="1:8" ht="15" customHeight="1" x14ac:dyDescent="0.2">
      <c r="A154" s="17" t="s">
        <v>14</v>
      </c>
      <c r="B154" s="15">
        <f>B155</f>
        <v>0</v>
      </c>
      <c r="C154" s="15">
        <f>C155</f>
        <v>1</v>
      </c>
      <c r="D154" s="15">
        <f>D155</f>
        <v>1</v>
      </c>
      <c r="E154" s="15">
        <f>E155</f>
        <v>4</v>
      </c>
      <c r="F154" s="15">
        <f>F155</f>
        <v>19</v>
      </c>
      <c r="G154" s="15">
        <f>SUM(E154:F154)</f>
        <v>23</v>
      </c>
      <c r="H154" s="15">
        <f>SUM(D154,G154)</f>
        <v>24</v>
      </c>
    </row>
    <row r="155" spans="1:8" ht="15" customHeight="1" x14ac:dyDescent="0.2">
      <c r="A155" s="14" t="s">
        <v>4</v>
      </c>
      <c r="B155" s="12">
        <v>0</v>
      </c>
      <c r="C155" s="12">
        <v>1</v>
      </c>
      <c r="D155" s="12">
        <v>1</v>
      </c>
      <c r="E155" s="12">
        <v>4</v>
      </c>
      <c r="F155" s="12">
        <v>19</v>
      </c>
      <c r="G155" s="12">
        <v>23</v>
      </c>
      <c r="H155" s="12">
        <f>SUM(D155,G155)</f>
        <v>24</v>
      </c>
    </row>
    <row r="156" spans="1:8" ht="15" customHeight="1" x14ac:dyDescent="0.2">
      <c r="A156" s="17" t="s">
        <v>13</v>
      </c>
      <c r="B156" s="15">
        <f>SUM(B157:B163)</f>
        <v>207</v>
      </c>
      <c r="C156" s="15">
        <f>SUM(C157:C163)</f>
        <v>209</v>
      </c>
      <c r="D156" s="15">
        <f>SUM(D157:D163)</f>
        <v>416</v>
      </c>
      <c r="E156" s="15">
        <f>SUM(E157:E163)</f>
        <v>906</v>
      </c>
      <c r="F156" s="15">
        <f>SUM(F157:F163)</f>
        <v>997</v>
      </c>
      <c r="G156" s="15">
        <f>SUM(G157:G163)</f>
        <v>1903</v>
      </c>
      <c r="H156" s="15">
        <f>SUM(D156,G156)</f>
        <v>2319</v>
      </c>
    </row>
    <row r="157" spans="1:8" ht="15" customHeight="1" x14ac:dyDescent="0.2">
      <c r="A157" s="14" t="s">
        <v>12</v>
      </c>
      <c r="B157" s="12">
        <v>0</v>
      </c>
      <c r="C157" s="12">
        <v>2</v>
      </c>
      <c r="D157" s="12">
        <v>2</v>
      </c>
      <c r="E157" s="12">
        <v>1</v>
      </c>
      <c r="F157" s="12">
        <v>1</v>
      </c>
      <c r="G157" s="12">
        <v>2</v>
      </c>
      <c r="H157" s="12">
        <f>SUM(D157,G157)</f>
        <v>4</v>
      </c>
    </row>
    <row r="158" spans="1:8" ht="15" customHeight="1" x14ac:dyDescent="0.2">
      <c r="A158" s="14" t="s">
        <v>11</v>
      </c>
      <c r="B158" s="12">
        <v>56</v>
      </c>
      <c r="C158" s="12">
        <v>17</v>
      </c>
      <c r="D158" s="12">
        <v>73</v>
      </c>
      <c r="E158" s="12">
        <v>227</v>
      </c>
      <c r="F158" s="12">
        <v>87</v>
      </c>
      <c r="G158" s="12">
        <v>314</v>
      </c>
      <c r="H158" s="12">
        <f>SUM(D158,G158)</f>
        <v>387</v>
      </c>
    </row>
    <row r="159" spans="1:8" ht="15" customHeight="1" x14ac:dyDescent="0.2">
      <c r="A159" s="14" t="s">
        <v>10</v>
      </c>
      <c r="B159" s="12">
        <v>30</v>
      </c>
      <c r="C159" s="12">
        <v>22</v>
      </c>
      <c r="D159" s="12">
        <v>52</v>
      </c>
      <c r="E159" s="12">
        <v>127</v>
      </c>
      <c r="F159" s="12">
        <v>113</v>
      </c>
      <c r="G159" s="12">
        <v>240</v>
      </c>
      <c r="H159" s="12">
        <f>SUM(D159,G159)</f>
        <v>292</v>
      </c>
    </row>
    <row r="160" spans="1:8" ht="15" customHeight="1" x14ac:dyDescent="0.2">
      <c r="A160" s="14" t="s">
        <v>9</v>
      </c>
      <c r="B160" s="12">
        <v>49</v>
      </c>
      <c r="C160" s="12">
        <v>20</v>
      </c>
      <c r="D160" s="12">
        <v>69</v>
      </c>
      <c r="E160" s="12">
        <v>196</v>
      </c>
      <c r="F160" s="12">
        <v>120</v>
      </c>
      <c r="G160" s="12">
        <v>316</v>
      </c>
      <c r="H160" s="12">
        <f>SUM(D160,G160)</f>
        <v>385</v>
      </c>
    </row>
    <row r="161" spans="1:8" ht="15" customHeight="1" x14ac:dyDescent="0.2">
      <c r="A161" s="14" t="s">
        <v>8</v>
      </c>
      <c r="B161" s="12">
        <v>48</v>
      </c>
      <c r="C161" s="12">
        <v>61</v>
      </c>
      <c r="D161" s="12">
        <v>109</v>
      </c>
      <c r="E161" s="12">
        <v>233</v>
      </c>
      <c r="F161" s="12">
        <v>277</v>
      </c>
      <c r="G161" s="12">
        <v>510</v>
      </c>
      <c r="H161" s="12">
        <f>SUM(D161,G161)</f>
        <v>619</v>
      </c>
    </row>
    <row r="162" spans="1:8" ht="15" customHeight="1" x14ac:dyDescent="0.2">
      <c r="A162" s="14" t="s">
        <v>7</v>
      </c>
      <c r="B162" s="12">
        <v>3</v>
      </c>
      <c r="C162" s="12">
        <v>10</v>
      </c>
      <c r="D162" s="12">
        <v>13</v>
      </c>
      <c r="E162" s="12">
        <v>30</v>
      </c>
      <c r="F162" s="12">
        <v>36</v>
      </c>
      <c r="G162" s="12">
        <v>66</v>
      </c>
      <c r="H162" s="12">
        <f>SUM(D162,G162)</f>
        <v>79</v>
      </c>
    </row>
    <row r="163" spans="1:8" ht="15" customHeight="1" x14ac:dyDescent="0.2">
      <c r="A163" s="14" t="s">
        <v>6</v>
      </c>
      <c r="B163" s="12">
        <v>21</v>
      </c>
      <c r="C163" s="12">
        <v>77</v>
      </c>
      <c r="D163" s="12">
        <v>98</v>
      </c>
      <c r="E163" s="12">
        <v>92</v>
      </c>
      <c r="F163" s="12">
        <v>363</v>
      </c>
      <c r="G163" s="12">
        <v>455</v>
      </c>
      <c r="H163" s="12">
        <f>SUM(D163,G163)</f>
        <v>553</v>
      </c>
    </row>
    <row r="164" spans="1:8" ht="15" customHeight="1" x14ac:dyDescent="0.2">
      <c r="A164" s="16" t="s">
        <v>5</v>
      </c>
      <c r="B164" s="15">
        <f>B165</f>
        <v>121</v>
      </c>
      <c r="C164" s="15">
        <f>C165</f>
        <v>144</v>
      </c>
      <c r="D164" s="15">
        <f>D165</f>
        <v>265</v>
      </c>
      <c r="E164" s="15">
        <f>E165</f>
        <v>371</v>
      </c>
      <c r="F164" s="15">
        <f>F165</f>
        <v>593</v>
      </c>
      <c r="G164" s="15">
        <f>SUM(E164:F164)</f>
        <v>964</v>
      </c>
      <c r="H164" s="15">
        <f>SUM(D164,G164)</f>
        <v>1229</v>
      </c>
    </row>
    <row r="165" spans="1:8" ht="15" customHeight="1" x14ac:dyDescent="0.2">
      <c r="A165" s="14" t="s">
        <v>4</v>
      </c>
      <c r="B165" s="13">
        <v>121</v>
      </c>
      <c r="C165" s="13">
        <v>144</v>
      </c>
      <c r="D165" s="12">
        <v>265</v>
      </c>
      <c r="E165" s="13">
        <v>371</v>
      </c>
      <c r="F165" s="13">
        <v>593</v>
      </c>
      <c r="G165" s="12">
        <v>964</v>
      </c>
      <c r="H165" s="12">
        <f>SUM(D165,G165)</f>
        <v>1229</v>
      </c>
    </row>
    <row r="166" spans="1:8" ht="9" customHeight="1" x14ac:dyDescent="0.2">
      <c r="A166" s="11"/>
      <c r="B166" s="11"/>
      <c r="C166" s="11"/>
      <c r="D166" s="11"/>
      <c r="E166" s="11"/>
      <c r="F166" s="11"/>
      <c r="G166" s="11"/>
      <c r="H166" s="11"/>
    </row>
    <row r="167" spans="1:8" ht="15" customHeight="1" x14ac:dyDescent="0.2">
      <c r="A167" s="10" t="s">
        <v>3</v>
      </c>
      <c r="B167" s="9">
        <f>SUM(B8,B122)</f>
        <v>3983</v>
      </c>
      <c r="C167" s="9">
        <f>SUM(C8,C122)</f>
        <v>4061</v>
      </c>
      <c r="D167" s="9">
        <f>SUM(D8,D122)</f>
        <v>8044</v>
      </c>
      <c r="E167" s="9">
        <f>SUM(E8,E122)</f>
        <v>10881</v>
      </c>
      <c r="F167" s="9">
        <f>SUM(F8,F122)</f>
        <v>13390</v>
      </c>
      <c r="G167" s="9">
        <f>SUM(G8,G122)</f>
        <v>24271</v>
      </c>
      <c r="H167" s="9">
        <f>SUM(H8,H122)</f>
        <v>32315</v>
      </c>
    </row>
    <row r="168" spans="1:8" x14ac:dyDescent="0.2">
      <c r="A168" s="8"/>
      <c r="B168" s="8"/>
      <c r="C168" s="8"/>
      <c r="D168" s="8"/>
      <c r="E168" s="8"/>
      <c r="F168" s="8"/>
      <c r="G168" s="8"/>
      <c r="H168" s="8"/>
    </row>
    <row r="169" spans="1:8" ht="25.5" customHeight="1" x14ac:dyDescent="0.2">
      <c r="A169" s="7" t="s">
        <v>2</v>
      </c>
      <c r="B169" s="7"/>
      <c r="C169" s="7"/>
      <c r="D169" s="7"/>
      <c r="E169" s="7"/>
      <c r="F169" s="7"/>
      <c r="G169" s="7"/>
      <c r="H169" s="7"/>
    </row>
    <row r="170" spans="1:8" s="5" customFormat="1" x14ac:dyDescent="0.2">
      <c r="A170" s="6" t="s">
        <v>1</v>
      </c>
      <c r="B170" s="4"/>
      <c r="C170" s="4"/>
      <c r="D170" s="4"/>
      <c r="E170" s="4"/>
      <c r="F170" s="4"/>
      <c r="G170" s="4"/>
      <c r="H170" s="4"/>
    </row>
    <row r="171" spans="1:8" ht="12.75" customHeight="1" x14ac:dyDescent="0.2">
      <c r="A171" s="4"/>
      <c r="B171" s="4"/>
      <c r="C171" s="4"/>
      <c r="D171" s="4"/>
      <c r="E171" s="4"/>
      <c r="F171" s="4"/>
      <c r="G171" s="4"/>
      <c r="H171" s="4"/>
    </row>
    <row r="172" spans="1:8" x14ac:dyDescent="0.2">
      <c r="A172" s="3" t="s">
        <v>0</v>
      </c>
    </row>
  </sheetData>
  <mergeCells count="7">
    <mergeCell ref="A169:H169"/>
    <mergeCell ref="A1:H1"/>
    <mergeCell ref="A2:H2"/>
    <mergeCell ref="A3:H3"/>
    <mergeCell ref="A5:A6"/>
    <mergeCell ref="B5:D5"/>
    <mergeCell ref="E5:G5"/>
  </mergeCells>
  <printOptions horizontalCentered="1"/>
  <pageMargins left="0.75000000000000011" right="0.75000000000000011" top="0.98" bottom="0.39000000000000007" header="0" footer="0"/>
  <pageSetup scale="70" orientation="landscape"/>
  <headerFooter alignWithMargins="0"/>
  <rowBreaks count="1" manualBreakCount="1">
    <brk id="12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suayed por modalidad y sede</vt:lpstr>
      <vt:lpstr>'suayed por modalidad y sede'!Títulos_a_imprimir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2018-06-07T18:28:14Z</dcterms:created>
  <dcterms:modified xsi:type="dcterms:W3CDTF">2018-06-07T18:28:26Z</dcterms:modified>
</cp:coreProperties>
</file>