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capacidad" sheetId="1" r:id="rId1"/>
  </sheets>
  <definedNames>
    <definedName name="_xlnm.Print_Area" localSheetId="0">capacidad!$A$1:$M$28</definedName>
  </definedNames>
  <calcPr calcId="144525" iterateDelta="1E-4" concurrentCalc="0"/>
</workbook>
</file>

<file path=xl/calcChain.xml><?xml version="1.0" encoding="utf-8"?>
<calcChain xmlns="http://schemas.openxmlformats.org/spreadsheetml/2006/main">
  <c r="G8" i="1" l="1"/>
  <c r="J11" i="1"/>
  <c r="J12" i="1"/>
  <c r="J13" i="1"/>
  <c r="J14" i="1"/>
  <c r="J15" i="1"/>
  <c r="J16" i="1"/>
  <c r="K11" i="1"/>
  <c r="K12" i="1"/>
  <c r="K13" i="1"/>
  <c r="K14" i="1"/>
  <c r="K15" i="1"/>
  <c r="K16" i="1"/>
  <c r="C20" i="1"/>
  <c r="D20" i="1"/>
  <c r="E20" i="1"/>
  <c r="C21" i="1"/>
  <c r="D21" i="1"/>
  <c r="E21" i="1"/>
  <c r="C22" i="1"/>
  <c r="D22" i="1"/>
  <c r="E22" i="1"/>
  <c r="C24" i="1"/>
  <c r="D24" i="1"/>
  <c r="E24" i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<sst xmlns="http://schemas.openxmlformats.org/spreadsheetml/2006/main" count="28" uniqueCount="22">
  <si>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</si>
  <si>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color indexed="8"/>
        <rFont val="AngsanaUPC"/>
        <family val="1"/>
      </rPr>
      <t>a</t>
    </r>
    <r>
      <rPr>
        <sz val="8"/>
        <color indexed="8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</si>
  <si>
    <t>T O T A L</t>
  </si>
  <si>
    <t>Ciudad Universitaria</t>
  </si>
  <si>
    <t>Área metropolitana</t>
  </si>
  <si>
    <t>Interior de la República</t>
  </si>
  <si>
    <t>Extranjero</t>
  </si>
  <si>
    <t>Conjuntos</t>
  </si>
  <si>
    <t>Cuerpos de Edificios</t>
  </si>
  <si>
    <t>Edificios construidos</t>
  </si>
  <si>
    <t>Otros</t>
  </si>
  <si>
    <t>Gestión Institucional</t>
  </si>
  <si>
    <t>Extensión Universitaria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</si>
  <si>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</si>
  <si>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Docencia</t>
  </si>
  <si>
    <t>UNAM. PLANTA FÍSICA</t>
  </si>
  <si>
    <t>Investigación</t>
  </si>
  <si>
    <t>Construida</t>
  </si>
  <si>
    <t>Total</t>
  </si>
  <si>
    <t xml:space="preserve"> </t>
  </si>
  <si>
    <t>(EDIFICIOS)</t>
  </si>
  <si>
    <t>CAPACIDAD INSTALADA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</si>
</sst>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ngsanaUPC"/>
      <family val="1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 tint="-4.9989318521683403E-2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6">
    <cellStyle name="Diseño" xfId="1"/>
    <cellStyle name="Diseño 2" xfId="2"/>
    <cellStyle name="Diseño 2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2017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(Edificios)</a:t>
            </a:r>
          </a:p>
        </c:rich>
      </c:tx>
      <c:layout>
        <c:manualLayout>
          <c:xMode val="edge"/>
          <c:yMode val="edge"/>
          <c:x val="0.33238845144356999"/>
          <c:y val="3.2520246895743503E-2"/>
        </c:manualLayout>
      </c:layout>
      <c:overlay val="1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323991981317"/>
          <c:y val="0.35426541194545802"/>
          <c:w val="0.84823547575584202"/>
          <c:h val="0.46929166666666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81046962555286E-2"/>
                  <c:y val="-5.2703083989501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428710190753699E-2"/>
                  <c:y val="2.66551084784126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Docencia
66.3%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131109595552499E-2"/>
                  <c:y val="-2.7074092802619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984665302663999E-2"/>
                  <c:y val="-2.83625097321550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7924420347110598E-4"/>
                  <c:y val="-2.428641732283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capacidad!$I$11:$I$15</c:f>
              <c:strCache>
                <c:ptCount val="5"/>
                <c:pt idx="0">
                  <c:v>Investigación</c:v>
                </c:pt>
                <c:pt idx="1">
                  <c:v>Docencia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Otros</c:v>
                </c:pt>
              </c:strCache>
            </c:strRef>
          </c:cat>
          <c:val>
            <c:numRef>
              <c:f>capacidad!$K$11:$K$15</c:f>
              <c:numCache>
                <c:formatCode>0.00</c:formatCode>
                <c:ptCount val="5"/>
                <c:pt idx="0">
                  <c:v>19.757248819959543</c:v>
                </c:pt>
                <c:pt idx="1">
                  <c:v>66.351989211058665</c:v>
                </c:pt>
                <c:pt idx="2">
                  <c:v>6.0687795010114636</c:v>
                </c:pt>
                <c:pt idx="3">
                  <c:v>6.3385030343897499</c:v>
                </c:pt>
                <c:pt idx="4">
                  <c:v>1.4834794335805799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650875</xdr:colOff>
      <xdr:row>10</xdr:row>
      <xdr:rowOff>3175</xdr:rowOff>
    </xdr:from>
    <xdr:to>
      <xdr:col>12</xdr:col>
      <xdr:colOff>73025</xdr:colOff>
      <xdr:row>27</xdr:row>
      <xdr:rowOff>79375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sqref="A1:G1"/>
    </sheetView>
  </sheetViews>
  <sheetFormatPr baseColWidth="10" defaultColWidth="10.85546875" defaultRowHeight="12.75" x14ac:dyDescent="0.2"/>
  <cols>
    <col min="1" max="1" width="20" style="1" customWidth="1"/>
    <col min="2" max="7" width="11.42578125" style="1" customWidth="1"/>
    <col min="8" max="10" width="10.85546875" style="1"/>
    <col min="11" max="11" width="13.42578125" style="1" bestFit="1" customWidth="1"/>
    <col min="12" max="16384" width="10.85546875" style="1"/>
  </cols>
  <sheetData>
    <row r="1" spans="1:17" ht="15" customHeight="1" x14ac:dyDescent="0.2">
      <c r="A1" s="29" t="s">
        <v>15</v>
      </c>
      <c r="B1" s="29"/>
      <c r="C1" s="29"/>
      <c r="D1" s="29"/>
      <c r="E1" s="29"/>
      <c r="F1" s="29"/>
      <c r="G1" s="29"/>
    </row>
    <row r="2" spans="1:17" ht="15" customHeight="1" x14ac:dyDescent="0.2">
      <c r="A2" s="29" t="s">
        <v>21</v>
      </c>
      <c r="B2" s="29"/>
      <c r="C2" s="29"/>
      <c r="D2" s="29"/>
      <c r="E2" s="29"/>
      <c r="F2" s="29"/>
      <c r="G2" s="29"/>
    </row>
    <row r="3" spans="1:17" ht="15" customHeight="1" x14ac:dyDescent="0.2">
      <c r="A3" s="29" t="s">
        <v>20</v>
      </c>
      <c r="B3" s="29"/>
      <c r="C3" s="29"/>
      <c r="D3" s="29"/>
      <c r="E3" s="29"/>
      <c r="F3" s="29"/>
      <c r="G3" s="29"/>
      <c r="I3" s="3"/>
      <c r="J3" s="3"/>
      <c r="K3" s="3"/>
      <c r="L3" s="3"/>
    </row>
    <row r="4" spans="1:17" x14ac:dyDescent="0.2">
      <c r="A4" s="37"/>
      <c r="B4" s="46"/>
      <c r="C4" s="45"/>
      <c r="D4" s="37"/>
      <c r="E4" s="37"/>
      <c r="F4" s="37"/>
      <c r="G4" s="37"/>
      <c r="H4" s="3"/>
      <c r="L4" s="10"/>
      <c r="M4" s="3"/>
    </row>
    <row r="5" spans="1:17" ht="12" customHeight="1" x14ac:dyDescent="0.2">
      <c r="A5" s="19"/>
      <c r="B5" s="19"/>
      <c r="C5" s="19"/>
      <c r="D5" s="42" t="s">
        <v>12</v>
      </c>
      <c r="E5" s="16" t="s">
        <v>11</v>
      </c>
      <c r="F5" s="44"/>
      <c r="G5" s="19"/>
      <c r="H5" s="3"/>
      <c r="M5" s="3"/>
    </row>
    <row r="6" spans="1:17" ht="12" customHeight="1" x14ac:dyDescent="0.2">
      <c r="A6" s="43" t="s">
        <v>19</v>
      </c>
      <c r="B6" s="40" t="s">
        <v>16</v>
      </c>
      <c r="C6" s="40" t="s">
        <v>14</v>
      </c>
      <c r="D6" s="42"/>
      <c r="E6" s="16"/>
      <c r="F6" s="41" t="s">
        <v>10</v>
      </c>
      <c r="G6" s="40" t="s">
        <v>18</v>
      </c>
      <c r="H6" s="3"/>
      <c r="L6" s="3"/>
      <c r="M6" s="3"/>
    </row>
    <row r="7" spans="1:17" ht="9" customHeight="1" x14ac:dyDescent="0.2">
      <c r="A7" s="39"/>
      <c r="B7" s="38"/>
      <c r="C7" s="38"/>
      <c r="D7" s="38"/>
      <c r="E7" s="38"/>
      <c r="F7" s="38"/>
      <c r="G7" s="37"/>
      <c r="H7" s="32"/>
      <c r="L7" s="3"/>
      <c r="M7" s="3"/>
    </row>
    <row r="8" spans="1:17" ht="15" customHeight="1" x14ac:dyDescent="0.2">
      <c r="A8" s="10" t="s">
        <v>17</v>
      </c>
      <c r="B8" s="36">
        <v>293</v>
      </c>
      <c r="C8" s="36">
        <v>984</v>
      </c>
      <c r="D8" s="36">
        <v>90</v>
      </c>
      <c r="E8" s="36">
        <v>94</v>
      </c>
      <c r="F8" s="36">
        <v>22</v>
      </c>
      <c r="G8" s="13">
        <f>SUM(B8:F8)</f>
        <v>1483</v>
      </c>
      <c r="H8" s="35"/>
      <c r="L8" s="3"/>
      <c r="M8" s="3"/>
    </row>
    <row r="9" spans="1:17" ht="9" customHeight="1" x14ac:dyDescent="0.2">
      <c r="A9" s="34"/>
      <c r="B9" s="34"/>
      <c r="C9" s="34"/>
      <c r="D9" s="34"/>
      <c r="E9" s="34"/>
      <c r="F9" s="34"/>
      <c r="G9" s="34"/>
      <c r="H9" s="14"/>
      <c r="L9" s="3"/>
    </row>
    <row r="10" spans="1:17" x14ac:dyDescent="0.2">
      <c r="A10" s="10"/>
      <c r="B10" s="10"/>
      <c r="C10" s="10"/>
      <c r="D10" s="10"/>
      <c r="E10" s="10"/>
      <c r="F10" s="10"/>
      <c r="G10" s="10"/>
      <c r="H10" s="33"/>
      <c r="I10" s="3"/>
      <c r="J10" s="3"/>
      <c r="K10" s="3"/>
      <c r="L10" s="3"/>
    </row>
    <row r="11" spans="1:17" x14ac:dyDescent="0.2">
      <c r="A11" s="3"/>
      <c r="B11" s="3"/>
      <c r="C11" s="3"/>
      <c r="D11" s="3"/>
      <c r="E11" s="3"/>
      <c r="F11" s="3"/>
      <c r="G11" s="32"/>
      <c r="H11" s="14"/>
      <c r="I11" s="31" t="s">
        <v>16</v>
      </c>
      <c r="J11" s="26">
        <f>B8</f>
        <v>293</v>
      </c>
      <c r="K11" s="25">
        <f>J11/$J$16*100</f>
        <v>19.757248819959543</v>
      </c>
      <c r="L11" s="14"/>
      <c r="M11" s="14"/>
      <c r="N11" s="3"/>
      <c r="O11" s="3"/>
      <c r="P11" s="3"/>
      <c r="Q11" s="3"/>
    </row>
    <row r="12" spans="1:17" ht="15" customHeight="1" x14ac:dyDescent="0.2">
      <c r="A12" s="29" t="s">
        <v>15</v>
      </c>
      <c r="B12" s="29"/>
      <c r="C12" s="29"/>
      <c r="D12" s="29"/>
      <c r="E12" s="29"/>
      <c r="F12" s="28"/>
      <c r="G12" s="14"/>
      <c r="H12" s="14"/>
      <c r="I12" s="27" t="s">
        <v>14</v>
      </c>
      <c r="J12" s="26">
        <f>C8</f>
        <v>984</v>
      </c>
      <c r="K12" s="25">
        <f>J12/$J$16*100</f>
        <v>66.351989211058665</v>
      </c>
      <c r="L12" s="14"/>
      <c r="M12" s="3"/>
      <c r="N12" s="3"/>
      <c r="O12" s="3"/>
      <c r="P12" s="3"/>
    </row>
    <row r="13" spans="1:17" ht="15" customHeight="1" x14ac:dyDescent="0.2">
      <c r="A13" s="29" t="s">
        <v>13</v>
      </c>
      <c r="B13" s="29"/>
      <c r="C13" s="29"/>
      <c r="D13" s="29"/>
      <c r="E13" s="29"/>
      <c r="F13" s="28"/>
      <c r="G13" s="14"/>
      <c r="H13" s="14"/>
      <c r="I13" s="30" t="s">
        <v>12</v>
      </c>
      <c r="J13" s="26">
        <f>D8</f>
        <v>90</v>
      </c>
      <c r="K13" s="25">
        <f>J13/$J$16*100</f>
        <v>6.0687795010114636</v>
      </c>
      <c r="L13" s="14"/>
      <c r="M13" s="3"/>
      <c r="N13" s="3"/>
      <c r="O13" s="3"/>
      <c r="P13" s="3"/>
    </row>
    <row r="14" spans="1:17" ht="15" customHeight="1" x14ac:dyDescent="0.2">
      <c r="A14" s="29">
        <v>2017</v>
      </c>
      <c r="B14" s="29"/>
      <c r="C14" s="29"/>
      <c r="D14" s="29"/>
      <c r="E14" s="29"/>
      <c r="F14" s="28"/>
      <c r="G14" s="14"/>
      <c r="H14" s="14"/>
      <c r="I14" s="27" t="s">
        <v>11</v>
      </c>
      <c r="J14" s="26">
        <f>E8</f>
        <v>94</v>
      </c>
      <c r="K14" s="25">
        <f>J14/$J$16*100</f>
        <v>6.3385030343897499</v>
      </c>
      <c r="L14" s="14"/>
      <c r="M14" s="3"/>
      <c r="N14" s="3"/>
      <c r="O14" s="3"/>
      <c r="P14" s="3"/>
    </row>
    <row r="15" spans="1:17" x14ac:dyDescent="0.2">
      <c r="A15" s="10"/>
      <c r="B15" s="10"/>
      <c r="C15" s="10"/>
      <c r="D15" s="10"/>
      <c r="E15" s="10"/>
      <c r="G15" s="14"/>
      <c r="H15" s="14"/>
      <c r="I15" s="27" t="s">
        <v>10</v>
      </c>
      <c r="J15" s="26">
        <f>F8</f>
        <v>22</v>
      </c>
      <c r="K15" s="25">
        <f>J15/$J$16*100</f>
        <v>1.4834794335805799</v>
      </c>
      <c r="L15" s="14"/>
      <c r="M15" s="3"/>
      <c r="N15" s="3"/>
      <c r="O15" s="3"/>
      <c r="P15" s="3"/>
    </row>
    <row r="16" spans="1:17" ht="12.75" customHeight="1" x14ac:dyDescent="0.2">
      <c r="A16" s="19"/>
      <c r="B16" s="24"/>
      <c r="C16" s="24"/>
      <c r="D16" s="16" t="s">
        <v>9</v>
      </c>
      <c r="E16" s="16" t="s">
        <v>8</v>
      </c>
      <c r="F16" s="23"/>
      <c r="G16" s="3"/>
      <c r="H16" s="14"/>
      <c r="I16" s="22"/>
      <c r="J16" s="21">
        <f>SUM(J11:J15)</f>
        <v>1483</v>
      </c>
      <c r="K16" s="20">
        <f>J16/$J$16*100</f>
        <v>100</v>
      </c>
      <c r="L16" s="14"/>
      <c r="M16" s="3"/>
      <c r="N16" s="3"/>
      <c r="O16" s="3"/>
      <c r="P16" s="3"/>
    </row>
    <row r="17" spans="1:16" ht="12.75" customHeight="1" x14ac:dyDescent="0.2">
      <c r="A17" s="19"/>
      <c r="B17" s="18"/>
      <c r="C17" s="17" t="s">
        <v>7</v>
      </c>
      <c r="D17" s="16"/>
      <c r="E17" s="16"/>
      <c r="F17" s="3"/>
      <c r="G17" s="14"/>
      <c r="H17" s="14"/>
      <c r="I17" s="14"/>
      <c r="J17" s="14"/>
      <c r="K17" s="14"/>
      <c r="L17" s="3"/>
      <c r="M17" s="3"/>
      <c r="N17" s="3"/>
      <c r="O17" s="3"/>
    </row>
    <row r="18" spans="1:16" ht="9" customHeight="1" x14ac:dyDescent="0.2">
      <c r="A18" s="10"/>
      <c r="B18" s="15"/>
      <c r="C18" s="15"/>
      <c r="D18" s="15"/>
      <c r="F18" s="14"/>
      <c r="G18" s="14"/>
      <c r="H18" s="14"/>
      <c r="I18" s="14"/>
      <c r="J18" s="14"/>
      <c r="K18" s="14"/>
      <c r="L18" s="3"/>
      <c r="M18" s="3"/>
      <c r="N18" s="3"/>
      <c r="O18" s="3"/>
    </row>
    <row r="19" spans="1:16" ht="15" customHeight="1" x14ac:dyDescent="0.2">
      <c r="A19" s="12" t="s">
        <v>6</v>
      </c>
      <c r="B19" s="11"/>
      <c r="C19" s="3">
        <v>11</v>
      </c>
      <c r="D19" s="3">
        <v>8</v>
      </c>
      <c r="E19" s="3">
        <v>11</v>
      </c>
      <c r="F19" s="3"/>
      <c r="G19" s="14"/>
      <c r="H19" s="14"/>
      <c r="I19" s="14"/>
      <c r="J19" s="14"/>
      <c r="K19" s="14"/>
      <c r="L19" s="3"/>
      <c r="M19" s="3"/>
      <c r="N19" s="3"/>
      <c r="O19" s="3"/>
    </row>
    <row r="20" spans="1:16" ht="15" customHeight="1" x14ac:dyDescent="0.2">
      <c r="A20" s="12" t="s">
        <v>5</v>
      </c>
      <c r="B20" s="11"/>
      <c r="C20" s="3">
        <f>75+23+2+0+3+2+1+1</f>
        <v>107</v>
      </c>
      <c r="D20" s="3">
        <f>148+120+7+0+0+17+2+1+1+2+2+13</f>
        <v>313</v>
      </c>
      <c r="E20" s="3">
        <f>430+4+1+2+2+10</f>
        <v>449</v>
      </c>
      <c r="F20" s="3"/>
      <c r="G20" s="3"/>
      <c r="H20" s="3"/>
      <c r="I20" s="3"/>
      <c r="J20" s="3"/>
      <c r="K20" s="3"/>
      <c r="L20" s="3"/>
    </row>
    <row r="21" spans="1:16" ht="15" customHeight="1" x14ac:dyDescent="0.2">
      <c r="A21" s="12" t="s">
        <v>4</v>
      </c>
      <c r="B21" s="11"/>
      <c r="C21" s="3">
        <f>5+82+26+10+5+2+2+6</f>
        <v>138</v>
      </c>
      <c r="D21" s="3">
        <f>5+597+37+10+5+5+1+1+1+14</f>
        <v>676</v>
      </c>
      <c r="E21" s="13">
        <f>1029+3+1+5+14</f>
        <v>1052</v>
      </c>
      <c r="F21" s="3"/>
      <c r="G21" s="3"/>
      <c r="H21" s="3"/>
      <c r="I21" s="3"/>
      <c r="J21" s="3"/>
      <c r="K21" s="3"/>
      <c r="L21" s="3"/>
    </row>
    <row r="22" spans="1:16" ht="15" customHeight="1" x14ac:dyDescent="0.2">
      <c r="A22" s="12" t="s">
        <v>3</v>
      </c>
      <c r="B22" s="11"/>
      <c r="C22" s="3">
        <f>38+65+21+53+9</f>
        <v>186</v>
      </c>
      <c r="D22" s="3">
        <f>110+214+36+67+14+19+1+1+2+1+21</f>
        <v>486</v>
      </c>
      <c r="E22" s="3">
        <f>689+1+1+3+1</f>
        <v>695</v>
      </c>
      <c r="F22" s="3"/>
      <c r="G22" s="3"/>
      <c r="H22" s="3"/>
      <c r="I22" s="3"/>
      <c r="J22" s="3"/>
      <c r="K22" s="3"/>
      <c r="L22" s="3"/>
    </row>
    <row r="23" spans="1:16" ht="9" customHeight="1" x14ac:dyDescent="0.2">
      <c r="A23" s="10"/>
      <c r="B23" s="9"/>
      <c r="C23" s="9"/>
      <c r="D23" s="9"/>
      <c r="G23" s="3"/>
      <c r="H23" s="3"/>
      <c r="I23" s="3"/>
      <c r="J23" s="3"/>
      <c r="K23" s="3"/>
      <c r="L23" s="3"/>
    </row>
    <row r="24" spans="1:16" ht="15" customHeight="1" x14ac:dyDescent="0.2">
      <c r="A24" s="8" t="s">
        <v>2</v>
      </c>
      <c r="B24" s="8"/>
      <c r="C24" s="7">
        <f>SUM(C19:C23)</f>
        <v>442</v>
      </c>
      <c r="D24" s="7">
        <f>SUM(D19:D23)</f>
        <v>1483</v>
      </c>
      <c r="E24" s="7">
        <f>SUM(E19:E22)</f>
        <v>2207</v>
      </c>
      <c r="F24" s="6"/>
      <c r="L24" s="3"/>
    </row>
    <row r="25" spans="1:16" x14ac:dyDescent="0.2">
      <c r="A25" s="5"/>
      <c r="B25" s="5"/>
      <c r="C25" s="5"/>
      <c r="D25" s="5"/>
      <c r="M25" s="3"/>
    </row>
    <row r="26" spans="1:16" ht="24" customHeight="1" x14ac:dyDescent="0.2">
      <c r="A26" s="4" t="s">
        <v>1</v>
      </c>
      <c r="B26" s="4"/>
      <c r="C26" s="4"/>
      <c r="D26" s="4"/>
      <c r="E26" s="4"/>
      <c r="M26" s="3"/>
      <c r="N26" s="3"/>
      <c r="O26" s="3"/>
      <c r="P26" s="3"/>
    </row>
    <row r="27" spans="1:16" ht="12.75" customHeight="1" x14ac:dyDescent="0.2">
      <c r="M27" s="3"/>
      <c r="N27" s="3"/>
      <c r="O27" s="3"/>
      <c r="P27" s="3"/>
    </row>
    <row r="28" spans="1:16" x14ac:dyDescent="0.2">
      <c r="A28" s="2" t="s">
        <v>0</v>
      </c>
    </row>
  </sheetData>
  <mergeCells count="16">
    <mergeCell ref="A22:B22"/>
    <mergeCell ref="A24:B24"/>
    <mergeCell ref="A19:B19"/>
    <mergeCell ref="A20:B20"/>
    <mergeCell ref="A21:B21"/>
    <mergeCell ref="D5:D6"/>
    <mergeCell ref="A26:E26"/>
    <mergeCell ref="A1:G1"/>
    <mergeCell ref="A2:G2"/>
    <mergeCell ref="A3:G3"/>
    <mergeCell ref="D16:D17"/>
    <mergeCell ref="E16:E17"/>
    <mergeCell ref="A12:E12"/>
    <mergeCell ref="A13:E13"/>
    <mergeCell ref="A14:E14"/>
    <mergeCell ref="E5:E6"/>
  </mergeCells>
  <printOptions horizontalCentered="1"/>
  <pageMargins left="0.59" right="0.59" top="0.59" bottom="0.39000000000000007" header="0.39000000000000007" footer="0.39000000000000007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2018-06-15T19:56:31Z</dcterms:created>
  <dcterms:modified xsi:type="dcterms:W3CDTF">2018-06-15T19:57:42Z</dcterms:modified>
</cp:coreProperties>
</file>