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e posg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B9" i="1"/>
  <c r="C9" i="1"/>
  <c r="D9" i="1"/>
  <c r="E9" i="1"/>
  <c r="F9" i="1"/>
  <c r="G9" i="1" s="1"/>
  <c r="B10" i="1"/>
  <c r="C10" i="1"/>
  <c r="D10" i="1" s="1"/>
  <c r="D12" i="1" s="1"/>
  <c r="E10" i="1"/>
  <c r="F10" i="1"/>
  <c r="G10" i="1"/>
  <c r="H10" i="1" s="1"/>
  <c r="C21" i="1" s="1"/>
  <c r="B12" i="1"/>
  <c r="C12" i="1"/>
  <c r="E12" i="1"/>
  <c r="F12" i="1"/>
  <c r="C19" i="1"/>
  <c r="G12" i="1" l="1"/>
  <c r="H9" i="1"/>
  <c r="C20" i="1" l="1"/>
  <c r="H12" i="1"/>
  <c r="C22" i="1" l="1"/>
  <c r="D19" i="1" l="1"/>
  <c r="D21" i="1"/>
  <c r="D20" i="1"/>
  <c r="D22" i="1" l="1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<sst xmlns="http://schemas.openxmlformats.org/spreadsheetml/2006/main" count="22" uniqueCount="16">
  <si>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</si>
  <si>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</si>
  <si>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</si>
  <si>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</si>
  <si>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</si>
  <si>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</si>
  <si>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</si>
  <si>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</si>
  <si>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</si>
  <si>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</si>
  <si>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</si>
  <si>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</si>
  <si>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</si>
  <si>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2018-2019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</si>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</sst>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6" fillId="0" borderId="0" xfId="1" applyNumberFormat="1" applyFont="1" applyFill="1"/>
    <xf numFmtId="0" fontId="6" fillId="0" borderId="0" xfId="1" applyFont="1" applyFill="1"/>
    <xf numFmtId="2" fontId="6" fillId="0" borderId="0" xfId="1" applyNumberFormat="1" applyFont="1" applyFill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/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19"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6"/>
    <cellStyle name="Normal 3 2" xfId="17"/>
    <cellStyle name="Normal 3 2 2" xfId="18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531001925985168E-2"/>
          <c:y val="0.18707949116979847"/>
          <c:w val="0.8634269665503721"/>
          <c:h val="0.647638027547441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46-6041-9345-919EB428DAA2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46-6041-9345-919EB428DAA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46-6041-9345-919EB428DAA2}"/>
              </c:ext>
            </c:extLst>
          </c:dPt>
          <c:dLbls>
            <c:dLbl>
              <c:idx val="0"/>
              <c:layout>
                <c:manualLayout>
                  <c:x val="-2.1015761821366025E-2"/>
                  <c:y val="2.3598820058997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6-6041-9345-919EB428DAA2}"/>
                </c:ext>
              </c:extLst>
            </c:dLbl>
            <c:dLbl>
              <c:idx val="1"/>
              <c:layout>
                <c:manualLayout>
                  <c:x val="2.1015761821365938E-2"/>
                  <c:y val="-2.75319567354965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6-6041-9345-919EB428DAA2}"/>
                </c:ext>
              </c:extLst>
            </c:dLbl>
            <c:dLbl>
              <c:idx val="2"/>
              <c:layout>
                <c:manualLayout>
                  <c:x val="-1.4398848092152628E-2"/>
                  <c:y val="0.121927236971484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Doctorado
17.6%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6-6041-9345-919EB428D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15096</c:v>
                </c:pt>
                <c:pt idx="1">
                  <c:v>9680</c:v>
                </c:pt>
                <c:pt idx="2">
                  <c:v>5313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946-6041-9345-919EB428D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1279525</xdr:colOff>
      <xdr:row>13</xdr:row>
      <xdr:rowOff>0</xdr:rowOff>
    </xdr:from>
    <xdr:to>
      <xdr:col>7</xdr:col>
      <xdr:colOff>609600</xdr:colOff>
      <xdr:row>29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ía y doctorado"/>
      <sheetName val="pe_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>
        <row r="157">
          <cell r="B157">
            <v>2065</v>
          </cell>
          <cell r="C157">
            <v>1754</v>
          </cell>
          <cell r="E157">
            <v>3021</v>
          </cell>
          <cell r="F157">
            <v>2823</v>
          </cell>
        </row>
        <row r="158">
          <cell r="B158">
            <v>652</v>
          </cell>
          <cell r="C158">
            <v>468</v>
          </cell>
          <cell r="E158">
            <v>2262</v>
          </cell>
          <cell r="F158">
            <v>1926</v>
          </cell>
        </row>
      </sheetData>
      <sheetData sheetId="1">
        <row r="274">
          <cell r="B274">
            <v>2797</v>
          </cell>
          <cell r="C274">
            <v>3538</v>
          </cell>
          <cell r="D274">
            <v>6335</v>
          </cell>
          <cell r="E274">
            <v>4227</v>
          </cell>
          <cell r="F274">
            <v>4377</v>
          </cell>
          <cell r="G274">
            <v>8604</v>
          </cell>
          <cell r="H274">
            <v>14939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B9">
            <v>67</v>
          </cell>
          <cell r="C9">
            <v>52</v>
          </cell>
          <cell r="D9">
            <v>119</v>
          </cell>
          <cell r="E9">
            <v>12</v>
          </cell>
          <cell r="F9">
            <v>26</v>
          </cell>
          <cell r="G9">
            <v>38</v>
          </cell>
          <cell r="H9">
            <v>157</v>
          </cell>
        </row>
        <row r="14">
          <cell r="B14">
            <v>3</v>
          </cell>
          <cell r="C14">
            <v>6</v>
          </cell>
          <cell r="E14">
            <v>4</v>
          </cell>
          <cell r="F14">
            <v>4</v>
          </cell>
        </row>
        <row r="17">
          <cell r="B17">
            <v>0</v>
          </cell>
          <cell r="C17">
            <v>0</v>
          </cell>
          <cell r="E17">
            <v>1</v>
          </cell>
          <cell r="F17">
            <v>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3"/>
  <sheetViews>
    <sheetView tabSelected="1" workbookViewId="0">
      <selection sqref="A1:H1"/>
    </sheetView>
  </sheetViews>
  <sheetFormatPr baseColWidth="10" defaultColWidth="9.85546875" defaultRowHeight="12.75" x14ac:dyDescent="0.2"/>
  <cols>
    <col min="1" max="1" width="21.140625" style="1" customWidth="1"/>
    <col min="2" max="16384" width="9.85546875" style="1"/>
  </cols>
  <sheetData>
    <row r="1" spans="1:16" ht="15" customHeight="1" x14ac:dyDescent="0.2">
      <c r="A1" s="21" t="s">
        <v>15</v>
      </c>
      <c r="B1" s="21"/>
      <c r="C1" s="21"/>
      <c r="D1" s="21"/>
      <c r="E1" s="21"/>
      <c r="F1" s="21"/>
      <c r="G1" s="21"/>
      <c r="H1" s="21"/>
    </row>
    <row r="2" spans="1:16" ht="15" customHeight="1" x14ac:dyDescent="0.2">
      <c r="A2" s="21" t="s">
        <v>14</v>
      </c>
      <c r="B2" s="21"/>
      <c r="C2" s="21"/>
      <c r="D2" s="21"/>
      <c r="E2" s="21"/>
      <c r="F2" s="21"/>
      <c r="G2" s="21"/>
      <c r="H2" s="21"/>
    </row>
    <row r="3" spans="1:16" ht="15" customHeight="1" x14ac:dyDescent="0.2">
      <c r="A3" s="20" t="s">
        <v>13</v>
      </c>
      <c r="B3" s="20"/>
      <c r="C3" s="20"/>
      <c r="D3" s="20"/>
      <c r="E3" s="20"/>
      <c r="F3" s="20"/>
      <c r="G3" s="20"/>
      <c r="H3" s="20"/>
    </row>
    <row r="4" spans="1:16" ht="15" customHeight="1" x14ac:dyDescent="0.2"/>
    <row r="5" spans="1:16" ht="15" customHeight="1" x14ac:dyDescent="0.2">
      <c r="A5" s="19" t="s">
        <v>12</v>
      </c>
      <c r="B5" s="19" t="s">
        <v>11</v>
      </c>
      <c r="C5" s="19"/>
      <c r="D5" s="19"/>
      <c r="E5" s="19" t="s">
        <v>10</v>
      </c>
      <c r="F5" s="19"/>
      <c r="G5" s="19"/>
      <c r="H5" s="16" t="s">
        <v>9</v>
      </c>
    </row>
    <row r="6" spans="1:16" ht="15" customHeight="1" x14ac:dyDescent="0.2">
      <c r="A6" s="19"/>
      <c r="B6" s="17" t="s">
        <v>8</v>
      </c>
      <c r="C6" s="18" t="s">
        <v>7</v>
      </c>
      <c r="D6" s="17" t="s">
        <v>6</v>
      </c>
      <c r="E6" s="17" t="s">
        <v>8</v>
      </c>
      <c r="F6" s="18" t="s">
        <v>7</v>
      </c>
      <c r="G6" s="17" t="s">
        <v>6</v>
      </c>
      <c r="H6" s="16"/>
    </row>
    <row r="7" spans="1:16" ht="9" customHeight="1" x14ac:dyDescent="0.2">
      <c r="A7" s="15"/>
      <c r="B7" s="15"/>
      <c r="C7" s="15"/>
      <c r="D7" s="15"/>
      <c r="E7" s="15"/>
      <c r="F7" s="15"/>
      <c r="G7" s="15"/>
      <c r="H7" s="15"/>
    </row>
    <row r="8" spans="1:16" ht="15" customHeight="1" x14ac:dyDescent="0.2">
      <c r="A8" s="14" t="s">
        <v>4</v>
      </c>
      <c r="B8" s="13">
        <f>[1]pe_espec!B274+[1]suayed!B9</f>
        <v>2864</v>
      </c>
      <c r="C8" s="13">
        <f>[1]pe_espec!C274+[1]suayed!C9</f>
        <v>3590</v>
      </c>
      <c r="D8" s="13">
        <f>[1]pe_espec!D274+[1]suayed!D9</f>
        <v>6454</v>
      </c>
      <c r="E8" s="13">
        <f>[1]pe_espec!E274+[1]suayed!E9</f>
        <v>4239</v>
      </c>
      <c r="F8" s="13">
        <f>[1]pe_espec!F274+[1]suayed!F9</f>
        <v>4403</v>
      </c>
      <c r="G8" s="13">
        <f>[1]pe_espec!G274+[1]suayed!G9</f>
        <v>8642</v>
      </c>
      <c r="H8" s="13">
        <f>[1]pe_espec!H274+[1]suayed!H9</f>
        <v>15096</v>
      </c>
      <c r="J8" s="2"/>
    </row>
    <row r="9" spans="1:16" ht="15" customHeight="1" x14ac:dyDescent="0.2">
      <c r="A9" s="14" t="s">
        <v>3</v>
      </c>
      <c r="B9" s="13">
        <f>'[1]maestría y doctorado'!B157+[1]suayed!B14</f>
        <v>2068</v>
      </c>
      <c r="C9" s="13">
        <f>'[1]maestría y doctorado'!C157+[1]suayed!C14</f>
        <v>1760</v>
      </c>
      <c r="D9" s="13">
        <f>SUM(B9:C9)</f>
        <v>3828</v>
      </c>
      <c r="E9" s="13">
        <f>'[1]maestría y doctorado'!E157+[1]suayed!E14</f>
        <v>3025</v>
      </c>
      <c r="F9" s="13">
        <f>'[1]maestría y doctorado'!F157+[1]suayed!F14</f>
        <v>2827</v>
      </c>
      <c r="G9" s="13">
        <f>SUM(E9:F9)</f>
        <v>5852</v>
      </c>
      <c r="H9" s="13">
        <f>SUM(G9,D9)</f>
        <v>9680</v>
      </c>
    </row>
    <row r="10" spans="1:16" ht="15" customHeight="1" x14ac:dyDescent="0.2">
      <c r="A10" s="14" t="s">
        <v>2</v>
      </c>
      <c r="B10" s="13">
        <f>'[1]maestría y doctorado'!B158+[1]suayed!B17</f>
        <v>652</v>
      </c>
      <c r="C10" s="13">
        <f>'[1]maestría y doctorado'!C158+[1]suayed!C17</f>
        <v>468</v>
      </c>
      <c r="D10" s="13">
        <f>SUM(B10:C10)</f>
        <v>1120</v>
      </c>
      <c r="E10" s="13">
        <f>'[1]maestría y doctorado'!E158+[1]suayed!E17</f>
        <v>2263</v>
      </c>
      <c r="F10" s="13">
        <f>'[1]maestría y doctorado'!F158+[1]suayed!F17</f>
        <v>1930</v>
      </c>
      <c r="G10" s="13">
        <f>SUM(E10:F10)</f>
        <v>4193</v>
      </c>
      <c r="H10" s="13">
        <f>SUM(G10,D10)</f>
        <v>5313</v>
      </c>
      <c r="J10" s="2"/>
      <c r="K10" s="2"/>
      <c r="L10" s="2"/>
      <c r="M10" s="2"/>
      <c r="N10" s="2"/>
      <c r="O10" s="2"/>
      <c r="P10" s="2"/>
    </row>
    <row r="11" spans="1:16" ht="9" customHeight="1" x14ac:dyDescent="0.2">
      <c r="B11" s="12"/>
      <c r="C11" s="12"/>
      <c r="D11" s="12"/>
      <c r="E11" s="12"/>
      <c r="F11" s="12"/>
      <c r="G11" s="12"/>
      <c r="H11" s="12"/>
    </row>
    <row r="12" spans="1:16" ht="15" customHeight="1" x14ac:dyDescent="0.2">
      <c r="A12" s="11" t="s">
        <v>5</v>
      </c>
      <c r="B12" s="10">
        <f>SUM(B8:B10)</f>
        <v>5584</v>
      </c>
      <c r="C12" s="10">
        <f>SUM(C8:C10)</f>
        <v>5818</v>
      </c>
      <c r="D12" s="10">
        <f>SUM(D8:D10)</f>
        <v>11402</v>
      </c>
      <c r="E12" s="10">
        <f>SUM(E8:E10)</f>
        <v>9527</v>
      </c>
      <c r="F12" s="10">
        <f>SUM(F8:F10)</f>
        <v>9160</v>
      </c>
      <c r="G12" s="10">
        <f>SUM(G8:G10)</f>
        <v>18687</v>
      </c>
      <c r="H12" s="10">
        <f>SUM(H8:H10)</f>
        <v>30089</v>
      </c>
      <c r="J12" s="2"/>
      <c r="K12" s="2"/>
      <c r="L12" s="2"/>
      <c r="M12" s="2"/>
      <c r="N12" s="2"/>
      <c r="O12" s="2"/>
      <c r="P12" s="2"/>
    </row>
    <row r="13" spans="1:16" x14ac:dyDescent="0.2">
      <c r="B13" s="2"/>
      <c r="C13" s="2"/>
      <c r="D13" s="2"/>
      <c r="E13" s="2"/>
      <c r="F13" s="2"/>
      <c r="G13" s="2"/>
      <c r="H13" s="2"/>
    </row>
    <row r="14" spans="1:16" ht="15" customHeight="1" x14ac:dyDescent="0.2">
      <c r="B14" s="2"/>
      <c r="C14" s="2"/>
      <c r="D14" s="2"/>
      <c r="E14" s="2"/>
      <c r="F14" s="2"/>
      <c r="G14" s="2"/>
      <c r="H14" s="2"/>
    </row>
    <row r="15" spans="1:16" ht="15" customHeight="1" x14ac:dyDescent="0.2">
      <c r="B15" s="2"/>
      <c r="C15" s="2"/>
      <c r="D15" s="2"/>
      <c r="E15" s="2"/>
      <c r="F15" s="2"/>
      <c r="G15" s="2"/>
      <c r="H15" s="2"/>
    </row>
    <row r="16" spans="1:16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6"/>
      <c r="C18" s="6"/>
      <c r="D18" s="6"/>
      <c r="E18" s="2"/>
      <c r="F18" s="2"/>
      <c r="G18" s="2"/>
      <c r="H18" s="2"/>
    </row>
    <row r="19" spans="1:14" ht="15" customHeight="1" x14ac:dyDescent="0.2">
      <c r="B19" s="8" t="s">
        <v>4</v>
      </c>
      <c r="C19" s="7">
        <f>SUM(H8)</f>
        <v>15096</v>
      </c>
      <c r="D19" s="9">
        <f>+C19/$C$22*100</f>
        <v>50.171158895277344</v>
      </c>
      <c r="E19" s="6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 x14ac:dyDescent="0.2">
      <c r="B20" s="8" t="s">
        <v>3</v>
      </c>
      <c r="C20" s="7">
        <f>SUM(H9)</f>
        <v>9680</v>
      </c>
      <c r="D20" s="9">
        <f>+C20/$C$22*100</f>
        <v>32.171225364751237</v>
      </c>
      <c r="E20" s="6"/>
      <c r="F20" s="2"/>
      <c r="G20" s="2"/>
      <c r="H20" s="2"/>
    </row>
    <row r="21" spans="1:14" ht="15" customHeight="1" x14ac:dyDescent="0.2">
      <c r="B21" s="8" t="s">
        <v>2</v>
      </c>
      <c r="C21" s="7">
        <f>SUM(H10)</f>
        <v>5313</v>
      </c>
      <c r="D21" s="9">
        <f>+C21/$C$22*100</f>
        <v>17.657615739971419</v>
      </c>
      <c r="E21" s="6"/>
      <c r="F21" s="2"/>
      <c r="G21" s="2"/>
      <c r="H21" s="2"/>
    </row>
    <row r="22" spans="1:14" ht="15" customHeight="1" x14ac:dyDescent="0.2">
      <c r="B22" s="8"/>
      <c r="C22" s="7">
        <f>SUM(C19:C21)</f>
        <v>30089</v>
      </c>
      <c r="D22" s="7">
        <f>SUM(D19:D21)</f>
        <v>100</v>
      </c>
      <c r="E22" s="6"/>
      <c r="F22" s="2"/>
      <c r="G22" s="2"/>
      <c r="H22" s="2"/>
    </row>
    <row r="23" spans="1:14" ht="15" customHeight="1" x14ac:dyDescent="0.2">
      <c r="B23" s="6"/>
      <c r="C23" s="6"/>
      <c r="D23" s="6"/>
      <c r="E23" s="6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x14ac:dyDescent="0.2">
      <c r="A31" s="5" t="s">
        <v>1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0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2"/>
      <c r="C91" s="2"/>
      <c r="D91" s="2"/>
      <c r="E91" s="2"/>
      <c r="F91" s="2"/>
      <c r="G91" s="2"/>
      <c r="H91" s="2"/>
    </row>
    <row r="92" spans="2:8" x14ac:dyDescent="0.2">
      <c r="B92" s="3"/>
      <c r="C92" s="3"/>
      <c r="D92" s="3"/>
      <c r="E92" s="3"/>
      <c r="F92" s="3"/>
      <c r="G92" s="3"/>
      <c r="H92" s="3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  <row r="443" spans="2:8" x14ac:dyDescent="0.2">
      <c r="B443" s="2"/>
      <c r="C443" s="2"/>
      <c r="D443" s="2"/>
      <c r="E443" s="2"/>
      <c r="F443" s="2"/>
      <c r="G443" s="2"/>
      <c r="H443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2019-07-10T03:03:32Z</dcterms:created>
  <dcterms:modified xsi:type="dcterms:W3CDTF">2019-07-10T03:03:53Z</dcterms:modified>
</cp:coreProperties>
</file>