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suayed" sheetId="1" r:id="rId1"/>
  </sheets>
  <externalReferences>
    <externalReference r:id="rId2"/>
    <externalReference r:id="rId3"/>
  </externalReferences>
  <definedNames>
    <definedName name="_xlnm.Database" localSheetId="0">#REF!</definedName>
    <definedName name="_xlnm.Database">#REF!</definedName>
    <definedName name="Consulta2" localSheetId="0">#REF!</definedName>
    <definedName name="Consulta2">#REF!</definedName>
    <definedName name="ggg" localSheetId="0">#REF!</definedName>
    <definedName name="ggg">#REF!</definedName>
    <definedName name="mmmmm" localSheetId="0">#REF!</definedName>
    <definedName name="mmmmm">#REF!</definedName>
    <definedName name="ok">'[2]9119B'!$A$1:$L$312</definedName>
    <definedName name="p" localSheetId="0">#REF!</definedName>
    <definedName name="p">#REF!</definedName>
    <definedName name="pobesc01_02" localSheetId="0">#REF!</definedName>
    <definedName name="pobesc01_02">#REF!</definedName>
    <definedName name="pobescsumada" localSheetId="0">#REF!</definedName>
    <definedName name="pobescsumada">#REF!</definedName>
    <definedName name="poblacion01_02">#REF!</definedName>
    <definedName name="posgrado">#REF!</definedName>
  </definedNames>
  <calcPr calcId="144525"/>
</workbook>
</file>

<file path=xl/calcChain.xml><?xml version="1.0" encoding="utf-8"?>
<calcChain xmlns="http://schemas.openxmlformats.org/spreadsheetml/2006/main">
  <c r="C9" i="1" l="1"/>
  <c r="E9" i="1"/>
  <c r="G9" i="1"/>
  <c r="G8" i="1" s="1"/>
  <c r="B10" i="1"/>
  <c r="B9" i="1" s="1"/>
  <c r="C10" i="1"/>
  <c r="D10" i="1"/>
  <c r="D9" i="1" s="1"/>
  <c r="E10" i="1"/>
  <c r="F10" i="1"/>
  <c r="F9" i="1" s="1"/>
  <c r="G10" i="1"/>
  <c r="H10" i="1"/>
  <c r="H9" i="1" s="1"/>
  <c r="H11" i="1"/>
  <c r="B14" i="1"/>
  <c r="D14" i="1"/>
  <c r="F14" i="1"/>
  <c r="B15" i="1"/>
  <c r="C15" i="1"/>
  <c r="C14" i="1" s="1"/>
  <c r="D15" i="1"/>
  <c r="E15" i="1"/>
  <c r="E14" i="1" s="1"/>
  <c r="F15" i="1"/>
  <c r="G15" i="1"/>
  <c r="G14" i="1" s="1"/>
  <c r="H14" i="1" s="1"/>
  <c r="H16" i="1"/>
  <c r="E17" i="1"/>
  <c r="G17" i="1"/>
  <c r="B18" i="1"/>
  <c r="B17" i="1" s="1"/>
  <c r="C18" i="1"/>
  <c r="D18" i="1"/>
  <c r="D17" i="1" s="1"/>
  <c r="H17" i="1" s="1"/>
  <c r="E18" i="1"/>
  <c r="F18" i="1"/>
  <c r="F17" i="1" s="1"/>
  <c r="G18" i="1"/>
  <c r="H18" i="1"/>
  <c r="H19" i="1"/>
  <c r="B20" i="1"/>
  <c r="C20" i="1"/>
  <c r="C17" i="1" s="1"/>
  <c r="D20" i="1"/>
  <c r="E20" i="1"/>
  <c r="F20" i="1"/>
  <c r="G20" i="1"/>
  <c r="H20" i="1"/>
  <c r="H21" i="1"/>
  <c r="B23" i="1"/>
  <c r="C23" i="1"/>
  <c r="C22" i="1" s="1"/>
  <c r="D23" i="1"/>
  <c r="E23" i="1"/>
  <c r="E22" i="1" s="1"/>
  <c r="F23" i="1"/>
  <c r="G23" i="1"/>
  <c r="H24" i="1"/>
  <c r="H25" i="1"/>
  <c r="H26" i="1"/>
  <c r="H27" i="1"/>
  <c r="B28" i="1"/>
  <c r="B22" i="1" s="1"/>
  <c r="C28" i="1"/>
  <c r="D28" i="1"/>
  <c r="D22" i="1" s="1"/>
  <c r="E28" i="1"/>
  <c r="F28" i="1"/>
  <c r="F22" i="1" s="1"/>
  <c r="H29" i="1"/>
  <c r="H30" i="1"/>
  <c r="H31" i="1"/>
  <c r="B32" i="1"/>
  <c r="C32" i="1"/>
  <c r="D32" i="1"/>
  <c r="E32" i="1"/>
  <c r="F32" i="1"/>
  <c r="G32" i="1" s="1"/>
  <c r="H32" i="1" s="1"/>
  <c r="H33" i="1"/>
  <c r="B34" i="1"/>
  <c r="C34" i="1"/>
  <c r="D34" i="1"/>
  <c r="E34" i="1"/>
  <c r="F34" i="1"/>
  <c r="G34" i="1" s="1"/>
  <c r="H34" i="1" s="1"/>
  <c r="H35" i="1"/>
  <c r="B36" i="1"/>
  <c r="C36" i="1"/>
  <c r="D36" i="1"/>
  <c r="E36" i="1"/>
  <c r="F36" i="1"/>
  <c r="G36" i="1" s="1"/>
  <c r="H36" i="1" s="1"/>
  <c r="H37" i="1"/>
  <c r="H38" i="1"/>
  <c r="H39" i="1"/>
  <c r="H40" i="1"/>
  <c r="H41" i="1"/>
  <c r="H42" i="1"/>
  <c r="H43" i="1"/>
  <c r="B44" i="1"/>
  <c r="C44" i="1"/>
  <c r="D44" i="1"/>
  <c r="E44" i="1"/>
  <c r="F44" i="1"/>
  <c r="G44" i="1" s="1"/>
  <c r="H44" i="1" s="1"/>
  <c r="H45" i="1"/>
  <c r="B46" i="1"/>
  <c r="C46" i="1"/>
  <c r="D46" i="1"/>
  <c r="E46" i="1"/>
  <c r="F46" i="1"/>
  <c r="G46" i="1" s="1"/>
  <c r="H46" i="1" s="1"/>
  <c r="H47" i="1"/>
  <c r="H48" i="1"/>
  <c r="H49" i="1"/>
  <c r="H50" i="1"/>
  <c r="H51" i="1"/>
  <c r="H52" i="1"/>
  <c r="H53" i="1"/>
  <c r="B54" i="1"/>
  <c r="C54" i="1"/>
  <c r="D54" i="1"/>
  <c r="E54" i="1"/>
  <c r="F54" i="1"/>
  <c r="G54" i="1" s="1"/>
  <c r="H54" i="1" s="1"/>
  <c r="H55" i="1"/>
  <c r="H56" i="1"/>
  <c r="H57" i="1"/>
  <c r="B58" i="1"/>
  <c r="C58" i="1"/>
  <c r="D58" i="1"/>
  <c r="E58" i="1"/>
  <c r="F58" i="1"/>
  <c r="G58" i="1" s="1"/>
  <c r="H58" i="1" s="1"/>
  <c r="H59" i="1"/>
  <c r="B60" i="1"/>
  <c r="C60" i="1"/>
  <c r="D60" i="1"/>
  <c r="E60" i="1"/>
  <c r="F60" i="1"/>
  <c r="G60" i="1" s="1"/>
  <c r="H60" i="1" s="1"/>
  <c r="H61" i="1"/>
  <c r="H62" i="1"/>
  <c r="H63" i="1"/>
  <c r="B64" i="1"/>
  <c r="C64" i="1"/>
  <c r="D64" i="1"/>
  <c r="E64" i="1"/>
  <c r="F64" i="1"/>
  <c r="G64" i="1"/>
  <c r="H64" i="1" s="1"/>
  <c r="H65" i="1"/>
  <c r="B66" i="1"/>
  <c r="C66" i="1"/>
  <c r="D66" i="1"/>
  <c r="E66" i="1"/>
  <c r="F66" i="1"/>
  <c r="G66" i="1"/>
  <c r="H66" i="1" s="1"/>
  <c r="H67" i="1"/>
  <c r="H8" i="1" l="1"/>
  <c r="F8" i="1"/>
  <c r="F69" i="1" s="1"/>
  <c r="D8" i="1"/>
  <c r="D69" i="1" s="1"/>
  <c r="B8" i="1"/>
  <c r="B69" i="1" s="1"/>
  <c r="E8" i="1"/>
  <c r="E69" i="1" s="1"/>
  <c r="C8" i="1"/>
  <c r="C69" i="1" s="1"/>
  <c r="G28" i="1"/>
  <c r="H28" i="1" s="1"/>
  <c r="H23" i="1"/>
  <c r="H15" i="1"/>
  <c r="H22" i="1" l="1"/>
  <c r="G22" i="1"/>
  <c r="G69" i="1" s="1"/>
  <c r="H69" i="1"/>
</calcChain>
</file>

<file path=xl/sharedStrings.xml><?xml version="1.0" encoding="utf-8"?>
<sst xmlns="http://schemas.openxmlformats.org/spreadsheetml/2006/main" count="81" uniqueCount="69">
  <si>
    <t>FUENTE: Dirección General de Administración Escolar, UNAM.</t>
  </si>
  <si>
    <r>
      <t>b</t>
    </r>
    <r>
      <rPr>
        <sz val="8"/>
        <rFont val="Arial"/>
        <family val="2"/>
      </rPr>
      <t xml:space="preserve"> Carrera sin primer ingreso directo.</t>
    </r>
  </si>
  <si>
    <r>
      <t>a</t>
    </r>
    <r>
      <rPr>
        <sz val="8"/>
        <rFont val="Arial"/>
        <family val="2"/>
      </rPr>
      <t xml:space="preserve"> Esta carrera no tiene primer ingreso directo. Los 227 alumnos de primer ingreso que aparecen registrados, son el resultado de un segundo proceso de selección realizado a los alumnos asignados a las carreras de Administración y Contaduría de la propia Facultad.</t>
    </r>
  </si>
  <si>
    <t>T O T A L</t>
  </si>
  <si>
    <t>Trabajo Social</t>
  </si>
  <si>
    <t>Escuela Nacional de Trabajo Social</t>
  </si>
  <si>
    <t>-</t>
  </si>
  <si>
    <r>
      <t>Enfermería</t>
    </r>
    <r>
      <rPr>
        <vertAlign val="superscript"/>
        <sz val="10"/>
        <rFont val="Arial"/>
        <family val="2"/>
      </rPr>
      <t>b</t>
    </r>
  </si>
  <si>
    <t>Escuela Nacional de Enfermería y Obstetricia</t>
  </si>
  <si>
    <t>Administración de Archivos y Gestión Documental</t>
  </si>
  <si>
    <t>Escuela Nacional de Estudios Superiores, Unidad Morelia</t>
  </si>
  <si>
    <t>Psicología</t>
  </si>
  <si>
    <t>Facultad de Estudios Superiores Iztacala</t>
  </si>
  <si>
    <t>Diseño y Comunicación Visual</t>
  </si>
  <si>
    <t>Facultad de Estudios Superiores Cuautitlán</t>
  </si>
  <si>
    <t>Relaciones Internacionales</t>
  </si>
  <si>
    <t>Economía</t>
  </si>
  <si>
    <t>Derecho</t>
  </si>
  <si>
    <t>Facultad de Estudios Superiores Aragón</t>
  </si>
  <si>
    <t>Enseñanza de Italiano como Lengua Extranjera</t>
  </si>
  <si>
    <t>Enseñanza de Inglés como Lengua Extranjera</t>
  </si>
  <si>
    <t>Enseñanza de Francés como Lengua Extranjera</t>
  </si>
  <si>
    <t>Enseñanza de Español como Lengua Extranjera</t>
  </si>
  <si>
    <t>Enseñanza de Alemán como Lengua Extranjera</t>
  </si>
  <si>
    <t>Facultad de Estudios Superiores Acatlán</t>
  </si>
  <si>
    <t>Facultad de Psicología</t>
  </si>
  <si>
    <t>Pedagogía</t>
  </si>
  <si>
    <t>Lengua y Literaturas Modernas (Letras Inglesas)</t>
  </si>
  <si>
    <t>Lengua y Literaturas Hispánicas</t>
  </si>
  <si>
    <t>Historia</t>
  </si>
  <si>
    <t>Geografía</t>
  </si>
  <si>
    <t>Filosofía</t>
  </si>
  <si>
    <t>Bibliotecología y Estudios de la Información</t>
  </si>
  <si>
    <t>Facultad de Filosofía y Letras</t>
  </si>
  <si>
    <t>Facultad de Economía</t>
  </si>
  <si>
    <t>Facultad de Derecho</t>
  </si>
  <si>
    <r>
      <t>Informática</t>
    </r>
    <r>
      <rPr>
        <vertAlign val="superscript"/>
        <sz val="10"/>
        <rFont val="Arial"/>
        <family val="2"/>
      </rPr>
      <t>a</t>
    </r>
  </si>
  <si>
    <t>Contaduría</t>
  </si>
  <si>
    <t>Administración</t>
  </si>
  <si>
    <t>Facultad de Contaduría y Administración</t>
  </si>
  <si>
    <t>Sociología</t>
  </si>
  <si>
    <t>Ciencias Políticas y Administración Pública</t>
  </si>
  <si>
    <t>Ciencias de la Comunicación</t>
  </si>
  <si>
    <t>Facultad de Ciencias Políticas y Sociales</t>
  </si>
  <si>
    <t>LICENCIATURA</t>
  </si>
  <si>
    <t>Doctorado en Música</t>
  </si>
  <si>
    <t>Facultad de Música</t>
  </si>
  <si>
    <t>Doctorado en Ciencias Matemáticas</t>
  </si>
  <si>
    <t>Facultad de Ciencias</t>
  </si>
  <si>
    <t>Doctorado</t>
  </si>
  <si>
    <t>Maestría y Doctorado en Bibliotecología y Estudios de la Información (a Distancia)</t>
  </si>
  <si>
    <t>Maestría</t>
  </si>
  <si>
    <t>Especialización en Enseñanza de Español como Lengua Extranjera (a Distancia)</t>
  </si>
  <si>
    <t>Escuela Nacional de Lenguas, Lingüística y Traducción</t>
  </si>
  <si>
    <t>Especialización en Medicina Veterinaria y Zootecnia (Producción Animal)</t>
  </si>
  <si>
    <t>Facultad de Medicina Veterinaria y Zootecnia</t>
  </si>
  <si>
    <t>Especialización</t>
  </si>
  <si>
    <t>POSGRADO</t>
  </si>
  <si>
    <t>total</t>
  </si>
  <si>
    <t>Total</t>
  </si>
  <si>
    <t>Mujeres</t>
  </si>
  <si>
    <t>Hombres</t>
  </si>
  <si>
    <t>Población</t>
  </si>
  <si>
    <t>Reingreso</t>
  </si>
  <si>
    <t>Primer ingreso</t>
  </si>
  <si>
    <t>Nivel / Entidad académica / Carrera</t>
  </si>
  <si>
    <t>2018-2019</t>
  </si>
  <si>
    <t>SISTEMA UNIVERSIDAD ABIERTA Y EDUCACIÓN A DISTANCIA</t>
  </si>
  <si>
    <t>UNAM. POBLACIÓN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</si>
</sst>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MS Sans Serif"/>
      <family val="2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1">
    <xf numFmtId="0" fontId="0" fillId="0" borderId="0"/>
    <xf numFmtId="0" fontId="1" fillId="0" borderId="0"/>
    <xf numFmtId="0" fontId="8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2" fillId="0" borderId="0" xfId="1" applyFont="1"/>
    <xf numFmtId="3" fontId="2" fillId="0" borderId="0" xfId="1" applyNumberFormat="1" applyFont="1"/>
    <xf numFmtId="3" fontId="2" fillId="0" borderId="0" xfId="1" applyNumberFormat="1" applyFont="1" applyFill="1"/>
    <xf numFmtId="0" fontId="2" fillId="0" borderId="0" xfId="1" applyFont="1" applyFill="1"/>
    <xf numFmtId="3" fontId="2" fillId="0" borderId="0" xfId="1" applyNumberFormat="1" applyFont="1" applyBorder="1"/>
    <xf numFmtId="3" fontId="2" fillId="0" borderId="0" xfId="0" quotePrefix="1" applyNumberFormat="1" applyFont="1" applyBorder="1" applyAlignment="1">
      <alignment vertical="center"/>
    </xf>
    <xf numFmtId="3" fontId="2" fillId="0" borderId="0" xfId="0" quotePrefix="1" applyNumberFormat="1" applyFont="1" applyFill="1" applyBorder="1" applyAlignment="1">
      <alignment vertical="center"/>
    </xf>
    <xf numFmtId="0" fontId="4" fillId="0" borderId="0" xfId="1" applyFont="1" applyBorder="1" applyAlignment="1">
      <alignment vertical="center"/>
    </xf>
    <xf numFmtId="3" fontId="2" fillId="0" borderId="0" xfId="1" applyNumberFormat="1" applyFont="1" applyAlignment="1">
      <alignment vertical="center"/>
    </xf>
    <xf numFmtId="3" fontId="2" fillId="0" borderId="0" xfId="1" applyNumberFormat="1" applyFont="1" applyFill="1" applyAlignment="1">
      <alignment vertical="center"/>
    </xf>
    <xf numFmtId="0" fontId="5" fillId="0" borderId="0" xfId="1" applyFont="1" applyAlignment="1">
      <alignment vertical="center"/>
    </xf>
    <xf numFmtId="1" fontId="2" fillId="0" borderId="0" xfId="1" applyNumberFormat="1" applyFont="1" applyBorder="1" applyAlignment="1" applyProtection="1">
      <alignment vertical="center" wrapText="1"/>
    </xf>
    <xf numFmtId="0" fontId="5" fillId="0" borderId="0" xfId="1" applyFont="1" applyFill="1" applyBorder="1" applyAlignment="1">
      <alignment vertical="center"/>
    </xf>
    <xf numFmtId="1" fontId="5" fillId="0" borderId="0" xfId="1" applyNumberFormat="1" applyFont="1" applyBorder="1" applyAlignment="1" applyProtection="1">
      <alignment vertical="center" wrapText="1"/>
    </xf>
    <xf numFmtId="3" fontId="2" fillId="0" borderId="0" xfId="1" applyNumberFormat="1" applyFont="1" applyFill="1" applyBorder="1"/>
    <xf numFmtId="0" fontId="2" fillId="0" borderId="0" xfId="1" applyFont="1" applyBorder="1"/>
    <xf numFmtId="3" fontId="6" fillId="2" borderId="0" xfId="1" applyNumberFormat="1" applyFont="1" applyFill="1" applyBorder="1" applyAlignment="1">
      <alignment horizontal="right" vertical="center"/>
    </xf>
    <xf numFmtId="0" fontId="6" fillId="2" borderId="0" xfId="1" applyFont="1" applyFill="1" applyBorder="1" applyAlignment="1">
      <alignment vertical="center"/>
    </xf>
    <xf numFmtId="3" fontId="2" fillId="0" borderId="0" xfId="1" applyNumberFormat="1" applyFont="1" applyBorder="1" applyAlignment="1">
      <alignment horizontal="right"/>
    </xf>
    <xf numFmtId="3" fontId="2" fillId="0" borderId="0" xfId="1" applyNumberFormat="1" applyFont="1" applyFill="1" applyBorder="1" applyAlignment="1">
      <alignment horizontal="right" vertical="center"/>
    </xf>
    <xf numFmtId="1" fontId="2" fillId="0" borderId="0" xfId="1" applyNumberFormat="1" applyFont="1" applyBorder="1" applyAlignment="1" applyProtection="1">
      <alignment horizontal="left" vertical="center" indent="2"/>
    </xf>
    <xf numFmtId="0" fontId="6" fillId="0" borderId="0" xfId="1" applyFont="1" applyBorder="1"/>
    <xf numFmtId="3" fontId="6" fillId="0" borderId="0" xfId="1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 indent="1"/>
    </xf>
    <xf numFmtId="0" fontId="0" fillId="0" borderId="0" xfId="0" applyNumberFormat="1" applyAlignment="1">
      <alignment horizontal="right" vertical="center"/>
    </xf>
    <xf numFmtId="0" fontId="0" fillId="0" borderId="0" xfId="0" applyNumberFormat="1" applyAlignment="1">
      <alignment horizontal="right"/>
    </xf>
    <xf numFmtId="3" fontId="6" fillId="0" borderId="0" xfId="0" quotePrefix="1" applyNumberFormat="1" applyFont="1" applyFill="1" applyAlignment="1">
      <alignment horizontal="right" vertical="center"/>
    </xf>
    <xf numFmtId="1" fontId="2" fillId="0" borderId="0" xfId="1" applyNumberFormat="1" applyFont="1" applyBorder="1" applyAlignment="1">
      <alignment horizontal="left" vertical="center" indent="2"/>
    </xf>
    <xf numFmtId="1" fontId="6" fillId="0" borderId="0" xfId="1" quotePrefix="1" applyNumberFormat="1" applyFont="1" applyFill="1" applyBorder="1" applyAlignment="1">
      <alignment horizontal="left" vertical="center" indent="1"/>
    </xf>
    <xf numFmtId="3" fontId="2" fillId="0" borderId="0" xfId="2" applyNumberFormat="1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horizontal="left" vertical="center" indent="2"/>
    </xf>
    <xf numFmtId="3" fontId="6" fillId="0" borderId="0" xfId="0" quotePrefix="1" applyNumberFormat="1" applyFont="1" applyFill="1" applyBorder="1" applyAlignment="1">
      <alignment horizontal="right" vertical="center"/>
    </xf>
    <xf numFmtId="3" fontId="2" fillId="0" borderId="0" xfId="0" applyNumberFormat="1" applyFont="1"/>
    <xf numFmtId="0" fontId="2" fillId="0" borderId="0" xfId="0" applyFont="1"/>
    <xf numFmtId="3" fontId="2" fillId="0" borderId="0" xfId="0" quotePrefix="1" applyNumberFormat="1" applyFont="1" applyFill="1" applyBorder="1" applyAlignment="1">
      <alignment horizontal="right" vertical="center"/>
    </xf>
    <xf numFmtId="0" fontId="2" fillId="0" borderId="0" xfId="0" quotePrefix="1" applyNumberFormat="1" applyFont="1" applyFill="1" applyBorder="1" applyAlignment="1">
      <alignment horizontal="left" vertical="center" indent="2"/>
    </xf>
    <xf numFmtId="3" fontId="2" fillId="0" borderId="0" xfId="2" applyNumberFormat="1" applyFont="1" applyFill="1" applyBorder="1" applyAlignment="1">
      <alignment horizontal="right" vertical="center"/>
    </xf>
    <xf numFmtId="0" fontId="2" fillId="0" borderId="0" xfId="1" applyFont="1" applyFill="1" applyBorder="1"/>
    <xf numFmtId="3" fontId="2" fillId="0" borderId="0" xfId="0" applyNumberFormat="1" applyFont="1" applyFill="1"/>
    <xf numFmtId="0" fontId="2" fillId="0" borderId="0" xfId="0" applyFont="1" applyFill="1"/>
    <xf numFmtId="0" fontId="2" fillId="0" borderId="0" xfId="0" quotePrefix="1" applyNumberFormat="1" applyFont="1" applyFill="1" applyBorder="1" applyAlignment="1">
      <alignment horizontal="left" indent="2"/>
    </xf>
    <xf numFmtId="1" fontId="2" fillId="0" borderId="0" xfId="1" applyNumberFormat="1" applyFont="1" applyFill="1" applyBorder="1" applyAlignment="1">
      <alignment horizontal="left" vertical="center" indent="2"/>
    </xf>
    <xf numFmtId="1" fontId="6" fillId="0" borderId="0" xfId="1" applyNumberFormat="1" applyFont="1" applyFill="1" applyBorder="1" applyAlignment="1">
      <alignment horizontal="left" vertical="center" indent="1"/>
    </xf>
    <xf numFmtId="0" fontId="2" fillId="0" borderId="0" xfId="1" applyFont="1" applyFill="1" applyBorder="1" applyAlignment="1">
      <alignment horizontal="right"/>
    </xf>
    <xf numFmtId="0" fontId="2" fillId="0" borderId="0" xfId="2" applyFont="1" applyFill="1" applyBorder="1" applyAlignment="1">
      <alignment horizontal="right" vertical="center" wrapText="1"/>
    </xf>
    <xf numFmtId="0" fontId="2" fillId="0" borderId="0" xfId="1" applyFont="1" applyBorder="1" applyAlignment="1">
      <alignment horizontal="left" vertical="center" indent="2"/>
    </xf>
    <xf numFmtId="1" fontId="6" fillId="0" borderId="0" xfId="1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Border="1" applyAlignment="1">
      <alignment horizontal="left" vertical="center" indent="2"/>
    </xf>
    <xf numFmtId="3" fontId="6" fillId="0" borderId="0" xfId="0" applyNumberFormat="1" applyFont="1" applyBorder="1" applyAlignment="1">
      <alignment horizontal="left" vertical="center" indent="1"/>
    </xf>
    <xf numFmtId="3" fontId="6" fillId="0" borderId="0" xfId="0" applyNumberFormat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 indent="1"/>
    </xf>
    <xf numFmtId="0" fontId="6" fillId="0" borderId="0" xfId="1" applyFont="1" applyBorder="1" applyAlignment="1">
      <alignment vertical="center"/>
    </xf>
    <xf numFmtId="0" fontId="4" fillId="0" borderId="0" xfId="1" applyFont="1"/>
    <xf numFmtId="3" fontId="9" fillId="2" borderId="0" xfId="3" applyNumberFormat="1" applyFont="1" applyFill="1" applyAlignment="1">
      <alignment horizontal="centerContinuous" vertical="center"/>
    </xf>
    <xf numFmtId="3" fontId="9" fillId="2" borderId="0" xfId="1" applyNumberFormat="1" applyFont="1" applyFill="1" applyBorder="1" applyAlignment="1">
      <alignment horizontal="center" vertical="center"/>
    </xf>
    <xf numFmtId="3" fontId="9" fillId="2" borderId="0" xfId="1" quotePrefix="1" applyNumberFormat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3" fontId="9" fillId="2" borderId="0" xfId="1" applyNumberFormat="1" applyFont="1" applyFill="1" applyBorder="1" applyAlignment="1">
      <alignment horizontal="center" vertical="center"/>
    </xf>
    <xf numFmtId="3" fontId="6" fillId="0" borderId="0" xfId="1" applyNumberFormat="1" applyFont="1" applyBorder="1" applyAlignment="1">
      <alignment horizontal="center" vertical="center"/>
    </xf>
    <xf numFmtId="3" fontId="6" fillId="0" borderId="0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</cellXfs>
  <cellStyles count="21">
    <cellStyle name="Normal" xfId="0" builtinId="0"/>
    <cellStyle name="Normal 10 2" xfId="4"/>
    <cellStyle name="Normal 10 2 2" xfId="5"/>
    <cellStyle name="Normal 10 3" xfId="6"/>
    <cellStyle name="Normal 12 2" xfId="7"/>
    <cellStyle name="Normal 12 3" xfId="8"/>
    <cellStyle name="Normal 19" xfId="9"/>
    <cellStyle name="Normal 2" xfId="10"/>
    <cellStyle name="Normal 2 2" xfId="11"/>
    <cellStyle name="Normal 2 2 2" xfId="12"/>
    <cellStyle name="Normal 2 2 2 2" xfId="13"/>
    <cellStyle name="Normal 2 2 3" xfId="14"/>
    <cellStyle name="Normal 2 3" xfId="15"/>
    <cellStyle name="Normal 2 3 2" xfId="16"/>
    <cellStyle name="Normal 2 4" xfId="17"/>
    <cellStyle name="Normal 2 4 2" xfId="18"/>
    <cellStyle name="Normal 3 2" xfId="19"/>
    <cellStyle name="Normal 3 2 2" xfId="20"/>
    <cellStyle name="Normal_Hoja1" xfId="2"/>
    <cellStyle name="Normal_pe_bach" xfId="3"/>
    <cellStyle name="Normal_poblac9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9/agendaxls2019/2%20docencia/1%20pobesc%2020182019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osgr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ayed por modalidad"/>
      <sheetName val="suayed por modalidad y sed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3"/>
  <sheetViews>
    <sheetView tabSelected="1" zoomScaleNormal="100" workbookViewId="0">
      <selection sqref="A1:H1"/>
    </sheetView>
  </sheetViews>
  <sheetFormatPr baseColWidth="10" defaultColWidth="10.85546875" defaultRowHeight="12.75" x14ac:dyDescent="0.2"/>
  <cols>
    <col min="1" max="1" width="77.28515625" style="1" bestFit="1" customWidth="1"/>
    <col min="2" max="4" width="11.28515625" style="2" customWidth="1"/>
    <col min="5" max="5" width="11.28515625" style="3" customWidth="1"/>
    <col min="6" max="8" width="11.28515625" style="2" customWidth="1"/>
    <col min="9" max="16" width="11.140625" style="1" customWidth="1"/>
    <col min="17" max="16384" width="10.85546875" style="1"/>
  </cols>
  <sheetData>
    <row r="1" spans="1:8" ht="15" customHeight="1" x14ac:dyDescent="0.2">
      <c r="A1" s="64" t="s">
        <v>68</v>
      </c>
      <c r="B1" s="64"/>
      <c r="C1" s="64"/>
      <c r="D1" s="64"/>
      <c r="E1" s="64"/>
      <c r="F1" s="64"/>
      <c r="G1" s="64"/>
      <c r="H1" s="64"/>
    </row>
    <row r="2" spans="1:8" ht="15" customHeight="1" x14ac:dyDescent="0.2">
      <c r="A2" s="63" t="s">
        <v>67</v>
      </c>
      <c r="B2" s="63"/>
      <c r="C2" s="63"/>
      <c r="D2" s="63"/>
      <c r="E2" s="63"/>
      <c r="F2" s="63"/>
      <c r="G2" s="63"/>
      <c r="H2" s="63"/>
    </row>
    <row r="3" spans="1:8" ht="15" customHeight="1" x14ac:dyDescent="0.2">
      <c r="A3" s="62" t="s">
        <v>66</v>
      </c>
      <c r="B3" s="62"/>
      <c r="C3" s="62"/>
      <c r="D3" s="62"/>
      <c r="E3" s="62"/>
      <c r="F3" s="62"/>
      <c r="G3" s="62"/>
      <c r="H3" s="62"/>
    </row>
    <row r="4" spans="1:8" ht="15" customHeight="1" x14ac:dyDescent="0.2">
      <c r="A4" s="61"/>
      <c r="B4" s="61"/>
      <c r="C4" s="61"/>
      <c r="D4" s="61"/>
      <c r="E4" s="61"/>
      <c r="F4" s="61"/>
      <c r="G4" s="61"/>
      <c r="H4" s="61"/>
    </row>
    <row r="5" spans="1:8" s="55" customFormat="1" ht="15" customHeight="1" x14ac:dyDescent="0.2">
      <c r="A5" s="59" t="s">
        <v>65</v>
      </c>
      <c r="B5" s="60" t="s">
        <v>64</v>
      </c>
      <c r="C5" s="60"/>
      <c r="D5" s="60"/>
      <c r="E5" s="60" t="s">
        <v>63</v>
      </c>
      <c r="F5" s="60"/>
      <c r="G5" s="60"/>
      <c r="H5" s="56" t="s">
        <v>62</v>
      </c>
    </row>
    <row r="6" spans="1:8" s="55" customFormat="1" ht="15" customHeight="1" x14ac:dyDescent="0.2">
      <c r="A6" s="59"/>
      <c r="B6" s="57" t="s">
        <v>61</v>
      </c>
      <c r="C6" s="58" t="s">
        <v>60</v>
      </c>
      <c r="D6" s="57" t="s">
        <v>59</v>
      </c>
      <c r="E6" s="57" t="s">
        <v>61</v>
      </c>
      <c r="F6" s="58" t="s">
        <v>60</v>
      </c>
      <c r="G6" s="57" t="s">
        <v>59</v>
      </c>
      <c r="H6" s="56" t="s">
        <v>58</v>
      </c>
    </row>
    <row r="7" spans="1:8" ht="9" customHeight="1" x14ac:dyDescent="0.2">
      <c r="A7" s="16"/>
      <c r="B7" s="5"/>
      <c r="C7" s="5"/>
      <c r="D7" s="5"/>
      <c r="E7" s="15"/>
      <c r="F7" s="5"/>
      <c r="G7" s="5"/>
      <c r="H7" s="5"/>
    </row>
    <row r="8" spans="1:8" s="16" customFormat="1" ht="15" customHeight="1" x14ac:dyDescent="0.2">
      <c r="A8" s="54" t="s">
        <v>57</v>
      </c>
      <c r="B8" s="23">
        <f>SUM(B9+B14+B17)</f>
        <v>70</v>
      </c>
      <c r="C8" s="23">
        <f>SUM(C9+C14+C17)</f>
        <v>58</v>
      </c>
      <c r="D8" s="23">
        <f>SUM(D9+D14+D17)</f>
        <v>128</v>
      </c>
      <c r="E8" s="23">
        <f>SUM(E9+E14+E17)</f>
        <v>17</v>
      </c>
      <c r="F8" s="23">
        <f>SUM(F9+F14+F17)</f>
        <v>34</v>
      </c>
      <c r="G8" s="23">
        <f>SUM(G9+G14+G17)</f>
        <v>51</v>
      </c>
      <c r="H8" s="23">
        <f>SUM(H9+H14+H17)</f>
        <v>179</v>
      </c>
    </row>
    <row r="9" spans="1:8" s="16" customFormat="1" ht="15" customHeight="1" x14ac:dyDescent="0.2">
      <c r="A9" s="54" t="s">
        <v>56</v>
      </c>
      <c r="B9" s="23">
        <f>SUM(B10,B12)</f>
        <v>67</v>
      </c>
      <c r="C9" s="23">
        <f>SUM(C10,C12)</f>
        <v>52</v>
      </c>
      <c r="D9" s="23">
        <f>SUM(D10,D12)</f>
        <v>119</v>
      </c>
      <c r="E9" s="23">
        <f>SUM(E10,E12)</f>
        <v>12</v>
      </c>
      <c r="F9" s="23">
        <f>SUM(F10,F12)</f>
        <v>26</v>
      </c>
      <c r="G9" s="23">
        <f>SUM(G10,G12)</f>
        <v>38</v>
      </c>
      <c r="H9" s="23">
        <f>SUM(H10,H12)</f>
        <v>157</v>
      </c>
    </row>
    <row r="10" spans="1:8" s="22" customFormat="1" ht="15" customHeight="1" x14ac:dyDescent="0.2">
      <c r="A10" s="53" t="s">
        <v>55</v>
      </c>
      <c r="B10" s="23">
        <f>SUM(B11)</f>
        <v>60</v>
      </c>
      <c r="C10" s="23">
        <f>SUM(C11)</f>
        <v>25</v>
      </c>
      <c r="D10" s="23">
        <f>SUM(D11)</f>
        <v>85</v>
      </c>
      <c r="E10" s="23">
        <f>SUM(E11)</f>
        <v>5</v>
      </c>
      <c r="F10" s="23">
        <f>SUM(F11)</f>
        <v>4</v>
      </c>
      <c r="G10" s="23">
        <f>SUM(G11)</f>
        <v>9</v>
      </c>
      <c r="H10" s="23">
        <f>SUM(H11)</f>
        <v>94</v>
      </c>
    </row>
    <row r="11" spans="1:8" s="16" customFormat="1" ht="15" customHeight="1" x14ac:dyDescent="0.2">
      <c r="A11" s="47" t="s">
        <v>54</v>
      </c>
      <c r="B11" s="49">
        <v>60</v>
      </c>
      <c r="C11" s="49">
        <v>25</v>
      </c>
      <c r="D11" s="20">
        <v>85</v>
      </c>
      <c r="E11" s="49">
        <v>5</v>
      </c>
      <c r="F11" s="49">
        <v>4</v>
      </c>
      <c r="G11" s="20">
        <v>9</v>
      </c>
      <c r="H11" s="20">
        <f>SUM(G11,D11)</f>
        <v>94</v>
      </c>
    </row>
    <row r="12" spans="1:8" s="16" customFormat="1" ht="15" customHeight="1" x14ac:dyDescent="0.2">
      <c r="A12" s="53" t="s">
        <v>53</v>
      </c>
      <c r="B12" s="23">
        <v>7</v>
      </c>
      <c r="C12" s="23">
        <v>27</v>
      </c>
      <c r="D12" s="23">
        <v>34</v>
      </c>
      <c r="E12" s="23">
        <v>7</v>
      </c>
      <c r="F12" s="23">
        <v>22</v>
      </c>
      <c r="G12" s="23">
        <v>29</v>
      </c>
      <c r="H12" s="23">
        <v>63</v>
      </c>
    </row>
    <row r="13" spans="1:8" s="16" customFormat="1" ht="15" customHeight="1" x14ac:dyDescent="0.2">
      <c r="A13" s="50" t="s">
        <v>52</v>
      </c>
      <c r="B13" s="20">
        <v>7</v>
      </c>
      <c r="C13" s="20">
        <v>27</v>
      </c>
      <c r="D13" s="20">
        <v>34</v>
      </c>
      <c r="E13" s="20">
        <v>7</v>
      </c>
      <c r="F13" s="20">
        <v>22</v>
      </c>
      <c r="G13" s="20">
        <v>29</v>
      </c>
      <c r="H13" s="20">
        <v>63</v>
      </c>
    </row>
    <row r="14" spans="1:8" s="16" customFormat="1" ht="15" customHeight="1" x14ac:dyDescent="0.2">
      <c r="A14" s="52" t="s">
        <v>51</v>
      </c>
      <c r="B14" s="24">
        <f>SUM(B15)</f>
        <v>3</v>
      </c>
      <c r="C14" s="24">
        <f>SUM(C15)</f>
        <v>6</v>
      </c>
      <c r="D14" s="24">
        <f>SUM(D15)</f>
        <v>9</v>
      </c>
      <c r="E14" s="24">
        <f>SUM(E15)</f>
        <v>4</v>
      </c>
      <c r="F14" s="24">
        <f>SUM(F15)</f>
        <v>4</v>
      </c>
      <c r="G14" s="24">
        <f>SUM(G15)</f>
        <v>8</v>
      </c>
      <c r="H14" s="23">
        <f>SUM(G14,D14)</f>
        <v>17</v>
      </c>
    </row>
    <row r="15" spans="1:8" s="16" customFormat="1" ht="15" customHeight="1" x14ac:dyDescent="0.2">
      <c r="A15" s="53" t="s">
        <v>33</v>
      </c>
      <c r="B15" s="23">
        <f>SUM(B16)</f>
        <v>3</v>
      </c>
      <c r="C15" s="23">
        <f>SUM(C16)</f>
        <v>6</v>
      </c>
      <c r="D15" s="23">
        <f>SUM(D16)</f>
        <v>9</v>
      </c>
      <c r="E15" s="23">
        <f>SUM(E16)</f>
        <v>4</v>
      </c>
      <c r="F15" s="23">
        <f>SUM(F16)</f>
        <v>4</v>
      </c>
      <c r="G15" s="23">
        <f>SUM(G16)</f>
        <v>8</v>
      </c>
      <c r="H15" s="23">
        <f>SUM(D15,G15)</f>
        <v>17</v>
      </c>
    </row>
    <row r="16" spans="1:8" s="16" customFormat="1" ht="15" customHeight="1" x14ac:dyDescent="0.2">
      <c r="A16" s="50" t="s">
        <v>50</v>
      </c>
      <c r="B16" s="49">
        <v>3</v>
      </c>
      <c r="C16" s="49">
        <v>6</v>
      </c>
      <c r="D16" s="20">
        <v>9</v>
      </c>
      <c r="E16" s="49">
        <v>4</v>
      </c>
      <c r="F16" s="49">
        <v>4</v>
      </c>
      <c r="G16" s="49">
        <v>8</v>
      </c>
      <c r="H16" s="20">
        <f>SUM(D16,G16)</f>
        <v>17</v>
      </c>
    </row>
    <row r="17" spans="1:8" s="16" customFormat="1" ht="15" customHeight="1" x14ac:dyDescent="0.2">
      <c r="A17" s="52" t="s">
        <v>49</v>
      </c>
      <c r="B17" s="24">
        <f>SUM(B18,B20)</f>
        <v>0</v>
      </c>
      <c r="C17" s="24">
        <f>SUM(C18,C20)</f>
        <v>0</v>
      </c>
      <c r="D17" s="24">
        <f>SUM(D18,D20)</f>
        <v>0</v>
      </c>
      <c r="E17" s="24">
        <f>SUM(E18,E20)</f>
        <v>1</v>
      </c>
      <c r="F17" s="24">
        <f>SUM(F18,F20)</f>
        <v>4</v>
      </c>
      <c r="G17" s="24">
        <f>SUM(G18,G20)</f>
        <v>5</v>
      </c>
      <c r="H17" s="23">
        <f>SUM(D17,G17)</f>
        <v>5</v>
      </c>
    </row>
    <row r="18" spans="1:8" s="16" customFormat="1" ht="15" customHeight="1" x14ac:dyDescent="0.2">
      <c r="A18" s="51" t="s">
        <v>48</v>
      </c>
      <c r="B18" s="24">
        <f>SUM(B19)</f>
        <v>0</v>
      </c>
      <c r="C18" s="24">
        <f>SUM(C19)</f>
        <v>0</v>
      </c>
      <c r="D18" s="24">
        <f>SUM(D19)</f>
        <v>0</v>
      </c>
      <c r="E18" s="24">
        <f>SUM(E19)</f>
        <v>0</v>
      </c>
      <c r="F18" s="24">
        <f>SUM(F19)</f>
        <v>1</v>
      </c>
      <c r="G18" s="24">
        <f>SUM(G19)</f>
        <v>1</v>
      </c>
      <c r="H18" s="23">
        <f>SUM(D18,G18)</f>
        <v>1</v>
      </c>
    </row>
    <row r="19" spans="1:8" s="16" customFormat="1" ht="15" customHeight="1" x14ac:dyDescent="0.2">
      <c r="A19" s="50" t="s">
        <v>47</v>
      </c>
      <c r="B19" s="49">
        <v>0</v>
      </c>
      <c r="C19" s="49">
        <v>0</v>
      </c>
      <c r="D19" s="20">
        <v>0</v>
      </c>
      <c r="E19" s="49">
        <v>0</v>
      </c>
      <c r="F19" s="49">
        <v>1</v>
      </c>
      <c r="G19" s="49">
        <v>1</v>
      </c>
      <c r="H19" s="20">
        <f>SUM(D19,G19)</f>
        <v>1</v>
      </c>
    </row>
    <row r="20" spans="1:8" s="16" customFormat="1" ht="15" customHeight="1" x14ac:dyDescent="0.2">
      <c r="A20" s="51" t="s">
        <v>46</v>
      </c>
      <c r="B20" s="24">
        <f>B21</f>
        <v>0</v>
      </c>
      <c r="C20" s="24">
        <f>C21</f>
        <v>0</v>
      </c>
      <c r="D20" s="24">
        <f>D21</f>
        <v>0</v>
      </c>
      <c r="E20" s="24">
        <f>E21</f>
        <v>1</v>
      </c>
      <c r="F20" s="24">
        <f>F21</f>
        <v>3</v>
      </c>
      <c r="G20" s="24">
        <f>G21</f>
        <v>4</v>
      </c>
      <c r="H20" s="23">
        <f>SUM(D20,G20)</f>
        <v>4</v>
      </c>
    </row>
    <row r="21" spans="1:8" s="16" customFormat="1" ht="15" customHeight="1" x14ac:dyDescent="0.2">
      <c r="A21" s="50" t="s">
        <v>45</v>
      </c>
      <c r="B21" s="49">
        <v>0</v>
      </c>
      <c r="C21" s="49">
        <v>0</v>
      </c>
      <c r="D21" s="20">
        <v>0</v>
      </c>
      <c r="E21" s="49">
        <v>1</v>
      </c>
      <c r="F21" s="49">
        <v>3</v>
      </c>
      <c r="G21" s="49">
        <v>4</v>
      </c>
      <c r="H21" s="20">
        <f>SUM(D21,G21)</f>
        <v>4</v>
      </c>
    </row>
    <row r="22" spans="1:8" s="16" customFormat="1" ht="15" customHeight="1" x14ac:dyDescent="0.2">
      <c r="A22" s="48" t="s">
        <v>44</v>
      </c>
      <c r="B22" s="23">
        <f>SUM(B23:B67)/2</f>
        <v>4567</v>
      </c>
      <c r="C22" s="23">
        <f>SUM(C23:C67)/2</f>
        <v>4580</v>
      </c>
      <c r="D22" s="23">
        <f>SUM(D23:D67)/2</f>
        <v>9147</v>
      </c>
      <c r="E22" s="23">
        <f>SUM(E23:E67)/2</f>
        <v>11403</v>
      </c>
      <c r="F22" s="23">
        <f>SUM(F23:F67)/2</f>
        <v>14125</v>
      </c>
      <c r="G22" s="23">
        <f>SUM(G23:G67)/2</f>
        <v>25528</v>
      </c>
      <c r="H22" s="23">
        <f>SUM(H23:H67)/2</f>
        <v>34675</v>
      </c>
    </row>
    <row r="23" spans="1:8" s="22" customFormat="1" ht="15" customHeight="1" x14ac:dyDescent="0.2">
      <c r="A23" s="30" t="s">
        <v>43</v>
      </c>
      <c r="B23" s="23">
        <f>SUM(B24:B27)</f>
        <v>749</v>
      </c>
      <c r="C23" s="23">
        <f>SUM(C24:C27)</f>
        <v>697</v>
      </c>
      <c r="D23" s="23">
        <f>SUM(D24:D27)</f>
        <v>1446</v>
      </c>
      <c r="E23" s="23">
        <f>SUM(E24:E27)</f>
        <v>1771</v>
      </c>
      <c r="F23" s="23">
        <f>SUM(F24:F27)</f>
        <v>1547</v>
      </c>
      <c r="G23" s="23">
        <f>SUM(E23:F23)</f>
        <v>3318</v>
      </c>
      <c r="H23" s="23">
        <f>SUM(G23,D23)</f>
        <v>4764</v>
      </c>
    </row>
    <row r="24" spans="1:8" s="16" customFormat="1" ht="15" customHeight="1" x14ac:dyDescent="0.2">
      <c r="A24" s="47" t="s">
        <v>42</v>
      </c>
      <c r="B24" s="46">
        <v>215</v>
      </c>
      <c r="C24" s="46">
        <v>219</v>
      </c>
      <c r="D24" s="20">
        <v>434</v>
      </c>
      <c r="E24" s="36">
        <v>525</v>
      </c>
      <c r="F24" s="36">
        <v>534</v>
      </c>
      <c r="G24" s="20">
        <v>1059</v>
      </c>
      <c r="H24" s="20">
        <f>SUM(G24,D24)</f>
        <v>1493</v>
      </c>
    </row>
    <row r="25" spans="1:8" s="16" customFormat="1" ht="15" customHeight="1" x14ac:dyDescent="0.2">
      <c r="A25" s="47" t="s">
        <v>41</v>
      </c>
      <c r="B25" s="46">
        <v>251</v>
      </c>
      <c r="C25" s="46">
        <v>161</v>
      </c>
      <c r="D25" s="20">
        <v>412</v>
      </c>
      <c r="E25" s="36">
        <v>618</v>
      </c>
      <c r="F25" s="36">
        <v>351</v>
      </c>
      <c r="G25" s="20">
        <v>969</v>
      </c>
      <c r="H25" s="20">
        <f>SUM(G25,D25)</f>
        <v>1381</v>
      </c>
    </row>
    <row r="26" spans="1:8" s="16" customFormat="1" ht="15" customHeight="1" x14ac:dyDescent="0.2">
      <c r="A26" s="47" t="s">
        <v>15</v>
      </c>
      <c r="B26" s="46">
        <v>165</v>
      </c>
      <c r="C26" s="46">
        <v>191</v>
      </c>
      <c r="D26" s="20">
        <v>356</v>
      </c>
      <c r="E26" s="36">
        <v>381</v>
      </c>
      <c r="F26" s="36">
        <v>392</v>
      </c>
      <c r="G26" s="20">
        <v>773</v>
      </c>
      <c r="H26" s="20">
        <f>SUM(G26,D26)</f>
        <v>1129</v>
      </c>
    </row>
    <row r="27" spans="1:8" s="16" customFormat="1" ht="15" customHeight="1" x14ac:dyDescent="0.2">
      <c r="A27" s="47" t="s">
        <v>40</v>
      </c>
      <c r="B27" s="46">
        <v>118</v>
      </c>
      <c r="C27" s="46">
        <v>126</v>
      </c>
      <c r="D27" s="20">
        <v>244</v>
      </c>
      <c r="E27" s="46">
        <v>247</v>
      </c>
      <c r="F27" s="46">
        <v>270</v>
      </c>
      <c r="G27" s="20">
        <v>517</v>
      </c>
      <c r="H27" s="20">
        <f>SUM(G27,D27)</f>
        <v>761</v>
      </c>
    </row>
    <row r="28" spans="1:8" s="22" customFormat="1" ht="15" customHeight="1" x14ac:dyDescent="0.2">
      <c r="A28" s="30" t="s">
        <v>39</v>
      </c>
      <c r="B28" s="23">
        <f>SUM(B29:B31)</f>
        <v>850</v>
      </c>
      <c r="C28" s="23">
        <f>SUM(C29:C31)</f>
        <v>550</v>
      </c>
      <c r="D28" s="23">
        <f>SUM(D29:D31)</f>
        <v>1400</v>
      </c>
      <c r="E28" s="23">
        <f>SUM(E29:E31)</f>
        <v>2160</v>
      </c>
      <c r="F28" s="23">
        <f>SUM(F29:F31)</f>
        <v>1700</v>
      </c>
      <c r="G28" s="23">
        <f>SUM(E28:F28)</f>
        <v>3860</v>
      </c>
      <c r="H28" s="23">
        <f>SUM(G28,D28)</f>
        <v>5260</v>
      </c>
    </row>
    <row r="29" spans="1:8" s="16" customFormat="1" ht="15" customHeight="1" x14ac:dyDescent="0.2">
      <c r="A29" s="43" t="s">
        <v>38</v>
      </c>
      <c r="B29" s="31">
        <v>336</v>
      </c>
      <c r="C29" s="31">
        <v>234</v>
      </c>
      <c r="D29" s="20">
        <v>570</v>
      </c>
      <c r="E29" s="36">
        <v>894</v>
      </c>
      <c r="F29" s="36">
        <v>757</v>
      </c>
      <c r="G29" s="20">
        <v>1651</v>
      </c>
      <c r="H29" s="20">
        <f>SUM(G29,D29)</f>
        <v>2221</v>
      </c>
    </row>
    <row r="30" spans="1:8" s="16" customFormat="1" ht="15" customHeight="1" x14ac:dyDescent="0.2">
      <c r="A30" s="43" t="s">
        <v>37</v>
      </c>
      <c r="B30" s="31">
        <v>319</v>
      </c>
      <c r="C30" s="31">
        <v>284</v>
      </c>
      <c r="D30" s="20">
        <v>603</v>
      </c>
      <c r="E30" s="36">
        <v>775</v>
      </c>
      <c r="F30" s="36">
        <v>862</v>
      </c>
      <c r="G30" s="20">
        <v>1637</v>
      </c>
      <c r="H30" s="20">
        <f>SUM(G30,D30)</f>
        <v>2240</v>
      </c>
    </row>
    <row r="31" spans="1:8" s="16" customFormat="1" ht="15" customHeight="1" x14ac:dyDescent="0.2">
      <c r="A31" s="43" t="s">
        <v>36</v>
      </c>
      <c r="B31" s="31">
        <v>195</v>
      </c>
      <c r="C31" s="31">
        <v>32</v>
      </c>
      <c r="D31" s="20">
        <v>227</v>
      </c>
      <c r="E31" s="31">
        <v>491</v>
      </c>
      <c r="F31" s="31">
        <v>81</v>
      </c>
      <c r="G31" s="20">
        <v>572</v>
      </c>
      <c r="H31" s="20">
        <f>SUM(G31,D31)</f>
        <v>799</v>
      </c>
    </row>
    <row r="32" spans="1:8" s="22" customFormat="1" ht="15" customHeight="1" x14ac:dyDescent="0.2">
      <c r="A32" s="30" t="s">
        <v>35</v>
      </c>
      <c r="B32" s="23">
        <f>SUM(B33)</f>
        <v>918</v>
      </c>
      <c r="C32" s="23">
        <f>SUM(C33)</f>
        <v>841</v>
      </c>
      <c r="D32" s="23">
        <f>SUM(D33)</f>
        <v>1759</v>
      </c>
      <c r="E32" s="23">
        <f>SUM(E33)</f>
        <v>2201</v>
      </c>
      <c r="F32" s="23">
        <f>SUM(F33)</f>
        <v>1884</v>
      </c>
      <c r="G32" s="23">
        <f>SUM(E32:F32)</f>
        <v>4085</v>
      </c>
      <c r="H32" s="23">
        <f>SUM(G32,D32)</f>
        <v>5844</v>
      </c>
    </row>
    <row r="33" spans="1:16" s="16" customFormat="1" ht="15" customHeight="1" x14ac:dyDescent="0.2">
      <c r="A33" s="43" t="s">
        <v>17</v>
      </c>
      <c r="B33" s="31">
        <v>918</v>
      </c>
      <c r="C33" s="31">
        <v>841</v>
      </c>
      <c r="D33" s="20">
        <v>1759</v>
      </c>
      <c r="E33" s="31">
        <v>2201</v>
      </c>
      <c r="F33" s="31">
        <v>1884</v>
      </c>
      <c r="G33" s="20">
        <v>4085</v>
      </c>
      <c r="H33" s="20">
        <f>SUM(G33,D33)</f>
        <v>5844</v>
      </c>
    </row>
    <row r="34" spans="1:16" s="22" customFormat="1" ht="15" customHeight="1" x14ac:dyDescent="0.2">
      <c r="A34" s="30" t="s">
        <v>34</v>
      </c>
      <c r="B34" s="23">
        <f>SUM(B35)</f>
        <v>397</v>
      </c>
      <c r="C34" s="23">
        <f>SUM(C35)</f>
        <v>143</v>
      </c>
      <c r="D34" s="23">
        <f>SUM(D35)</f>
        <v>540</v>
      </c>
      <c r="E34" s="23">
        <f>SUM(E35)</f>
        <v>913</v>
      </c>
      <c r="F34" s="23">
        <f>SUM(F35)</f>
        <v>421</v>
      </c>
      <c r="G34" s="23">
        <f>SUM(E34:F34)</f>
        <v>1334</v>
      </c>
      <c r="H34" s="23">
        <f>SUM(G34,D34)</f>
        <v>1874</v>
      </c>
    </row>
    <row r="35" spans="1:16" s="16" customFormat="1" ht="15" customHeight="1" x14ac:dyDescent="0.2">
      <c r="A35" s="43" t="s">
        <v>16</v>
      </c>
      <c r="B35" s="31">
        <v>397</v>
      </c>
      <c r="C35" s="31">
        <v>143</v>
      </c>
      <c r="D35" s="20">
        <v>540</v>
      </c>
      <c r="E35" s="36">
        <v>913</v>
      </c>
      <c r="F35" s="36">
        <v>421</v>
      </c>
      <c r="G35" s="20">
        <v>1334</v>
      </c>
      <c r="H35" s="20">
        <f>SUM(G35,D35)</f>
        <v>1874</v>
      </c>
    </row>
    <row r="36" spans="1:16" s="22" customFormat="1" ht="15" customHeight="1" x14ac:dyDescent="0.2">
      <c r="A36" s="30" t="s">
        <v>33</v>
      </c>
      <c r="B36" s="23">
        <f>SUM(B37:B43)</f>
        <v>373</v>
      </c>
      <c r="C36" s="23">
        <f>SUM(C37:C43)</f>
        <v>584</v>
      </c>
      <c r="D36" s="23">
        <f>SUM(D37:D43)</f>
        <v>957</v>
      </c>
      <c r="E36" s="23">
        <f>SUM(E37:E43)</f>
        <v>1173</v>
      </c>
      <c r="F36" s="23">
        <f>SUM(F37:F43)</f>
        <v>2037</v>
      </c>
      <c r="G36" s="23">
        <f>SUM(E36:F36)</f>
        <v>3210</v>
      </c>
      <c r="H36" s="23">
        <f>SUM(G36,D36)</f>
        <v>4167</v>
      </c>
    </row>
    <row r="37" spans="1:16" s="22" customFormat="1" ht="15" customHeight="1" x14ac:dyDescent="0.2">
      <c r="A37" s="21" t="s">
        <v>32</v>
      </c>
      <c r="B37" s="45">
        <v>34</v>
      </c>
      <c r="C37" s="45">
        <v>67</v>
      </c>
      <c r="D37" s="20">
        <v>101</v>
      </c>
      <c r="E37" s="45">
        <v>84</v>
      </c>
      <c r="F37" s="45">
        <v>135</v>
      </c>
      <c r="G37" s="20">
        <v>219</v>
      </c>
      <c r="H37" s="20">
        <f>SUM(G37,D37)</f>
        <v>320</v>
      </c>
    </row>
    <row r="38" spans="1:16" s="16" customFormat="1" ht="15" customHeight="1" x14ac:dyDescent="0.2">
      <c r="A38" s="37" t="s">
        <v>31</v>
      </c>
      <c r="B38" s="20">
        <v>61</v>
      </c>
      <c r="C38" s="20">
        <v>15</v>
      </c>
      <c r="D38" s="20">
        <v>76</v>
      </c>
      <c r="E38" s="20">
        <v>231</v>
      </c>
      <c r="F38" s="20">
        <v>73</v>
      </c>
      <c r="G38" s="20">
        <v>304</v>
      </c>
      <c r="H38" s="20">
        <f>SUM(G38,D38)</f>
        <v>380</v>
      </c>
    </row>
    <row r="39" spans="1:16" s="16" customFormat="1" ht="15" customHeight="1" x14ac:dyDescent="0.2">
      <c r="A39" s="37" t="s">
        <v>30</v>
      </c>
      <c r="B39" s="31">
        <v>39</v>
      </c>
      <c r="C39" s="31">
        <v>18</v>
      </c>
      <c r="D39" s="20">
        <v>57</v>
      </c>
      <c r="E39" s="31">
        <v>126</v>
      </c>
      <c r="F39" s="31">
        <v>117</v>
      </c>
      <c r="G39" s="20">
        <v>243</v>
      </c>
      <c r="H39" s="20">
        <f>SUM(G39,D39)</f>
        <v>300</v>
      </c>
    </row>
    <row r="40" spans="1:16" s="16" customFormat="1" ht="15" customHeight="1" x14ac:dyDescent="0.2">
      <c r="A40" s="37" t="s">
        <v>29</v>
      </c>
      <c r="B40" s="31">
        <v>48</v>
      </c>
      <c r="C40" s="31">
        <v>19</v>
      </c>
      <c r="D40" s="20">
        <v>67</v>
      </c>
      <c r="E40" s="31">
        <v>204</v>
      </c>
      <c r="F40" s="31">
        <v>125</v>
      </c>
      <c r="G40" s="20">
        <v>329</v>
      </c>
      <c r="H40" s="20">
        <f>SUM(G40,D40)</f>
        <v>396</v>
      </c>
    </row>
    <row r="41" spans="1:16" s="16" customFormat="1" ht="15" customHeight="1" x14ac:dyDescent="0.2">
      <c r="A41" s="37" t="s">
        <v>28</v>
      </c>
      <c r="B41" s="31">
        <v>46</v>
      </c>
      <c r="C41" s="31">
        <v>81</v>
      </c>
      <c r="D41" s="20">
        <v>127</v>
      </c>
      <c r="E41" s="31">
        <v>223</v>
      </c>
      <c r="F41" s="31">
        <v>270</v>
      </c>
      <c r="G41" s="20">
        <v>493</v>
      </c>
      <c r="H41" s="20">
        <f>SUM(G41,D41)</f>
        <v>620</v>
      </c>
    </row>
    <row r="42" spans="1:16" s="16" customFormat="1" ht="15" customHeight="1" x14ac:dyDescent="0.2">
      <c r="A42" s="37" t="s">
        <v>27</v>
      </c>
      <c r="B42" s="31">
        <v>9</v>
      </c>
      <c r="C42" s="31">
        <v>7</v>
      </c>
      <c r="D42" s="20">
        <v>16</v>
      </c>
      <c r="E42" s="31">
        <v>23</v>
      </c>
      <c r="F42" s="31">
        <v>41</v>
      </c>
      <c r="G42" s="20">
        <v>64</v>
      </c>
      <c r="H42" s="20">
        <f>SUM(G42,D42)</f>
        <v>80</v>
      </c>
    </row>
    <row r="43" spans="1:16" s="16" customFormat="1" ht="15" customHeight="1" x14ac:dyDescent="0.2">
      <c r="A43" s="37" t="s">
        <v>26</v>
      </c>
      <c r="B43" s="31">
        <v>136</v>
      </c>
      <c r="C43" s="31">
        <v>377</v>
      </c>
      <c r="D43" s="20">
        <v>513</v>
      </c>
      <c r="E43" s="31">
        <v>282</v>
      </c>
      <c r="F43" s="31">
        <v>1276</v>
      </c>
      <c r="G43" s="20">
        <v>1558</v>
      </c>
      <c r="H43" s="20">
        <f>SUM(G43,D43)</f>
        <v>2071</v>
      </c>
    </row>
    <row r="44" spans="1:16" s="22" customFormat="1" ht="15" customHeight="1" x14ac:dyDescent="0.2">
      <c r="A44" s="44" t="s">
        <v>25</v>
      </c>
      <c r="B44" s="23">
        <f>SUM(B45)</f>
        <v>125</v>
      </c>
      <c r="C44" s="23">
        <f>SUM(C45)</f>
        <v>146</v>
      </c>
      <c r="D44" s="23">
        <f>SUM(D45)</f>
        <v>271</v>
      </c>
      <c r="E44" s="23">
        <f>SUM(E45)</f>
        <v>371</v>
      </c>
      <c r="F44" s="23">
        <f>SUM(F45)</f>
        <v>583</v>
      </c>
      <c r="G44" s="23">
        <f>SUM(E44:F44)</f>
        <v>954</v>
      </c>
      <c r="H44" s="23">
        <f>SUM(G44,D44)</f>
        <v>1225</v>
      </c>
    </row>
    <row r="45" spans="1:16" s="16" customFormat="1" ht="15" customHeight="1" x14ac:dyDescent="0.2">
      <c r="A45" s="43" t="s">
        <v>11</v>
      </c>
      <c r="B45" s="31">
        <v>125</v>
      </c>
      <c r="C45" s="31">
        <v>146</v>
      </c>
      <c r="D45" s="20">
        <v>271</v>
      </c>
      <c r="E45" s="31">
        <v>371</v>
      </c>
      <c r="F45" s="31">
        <v>583</v>
      </c>
      <c r="G45" s="20">
        <v>954</v>
      </c>
      <c r="H45" s="20">
        <f>SUM(G45,D45)</f>
        <v>1225</v>
      </c>
    </row>
    <row r="46" spans="1:16" s="22" customFormat="1" ht="15" customHeight="1" x14ac:dyDescent="0.2">
      <c r="A46" s="25" t="s">
        <v>24</v>
      </c>
      <c r="B46" s="24">
        <f>SUM(B47:B53)</f>
        <v>279</v>
      </c>
      <c r="C46" s="24">
        <f>SUM(C47:C53)</f>
        <v>283</v>
      </c>
      <c r="D46" s="24">
        <f>SUM(D47:D53)</f>
        <v>562</v>
      </c>
      <c r="E46" s="24">
        <f>SUM(E47:E53)</f>
        <v>778</v>
      </c>
      <c r="F46" s="24">
        <f>SUM(F47:F53)</f>
        <v>943</v>
      </c>
      <c r="G46" s="23">
        <f>SUM(E46:F46)</f>
        <v>1721</v>
      </c>
      <c r="H46" s="23">
        <f>SUM(G46,D46)</f>
        <v>2283</v>
      </c>
    </row>
    <row r="47" spans="1:16" s="16" customFormat="1" ht="15" customHeight="1" x14ac:dyDescent="0.2">
      <c r="A47" s="42" t="s">
        <v>17</v>
      </c>
      <c r="B47" s="31">
        <v>154</v>
      </c>
      <c r="C47" s="31">
        <v>131</v>
      </c>
      <c r="D47" s="20">
        <v>285</v>
      </c>
      <c r="E47" s="31">
        <v>513</v>
      </c>
      <c r="F47" s="31">
        <v>507</v>
      </c>
      <c r="G47" s="20">
        <v>1020</v>
      </c>
      <c r="H47" s="20">
        <f>SUM(G47,D47)</f>
        <v>1305</v>
      </c>
      <c r="I47" s="35"/>
      <c r="J47" s="34"/>
      <c r="K47" s="34"/>
      <c r="L47" s="34"/>
      <c r="M47" s="34"/>
      <c r="N47" s="34"/>
      <c r="O47" s="34"/>
      <c r="P47" s="34"/>
    </row>
    <row r="48" spans="1:16" s="39" customFormat="1" ht="15" customHeight="1" x14ac:dyDescent="0.2">
      <c r="A48" s="37" t="s">
        <v>23</v>
      </c>
      <c r="B48" s="31">
        <v>1</v>
      </c>
      <c r="C48" s="31">
        <v>1</v>
      </c>
      <c r="D48" s="20">
        <v>2</v>
      </c>
      <c r="E48" s="31">
        <v>1</v>
      </c>
      <c r="F48" s="31">
        <v>4</v>
      </c>
      <c r="G48" s="20">
        <v>5</v>
      </c>
      <c r="H48" s="20">
        <f>SUM(G48,D48)</f>
        <v>7</v>
      </c>
      <c r="I48" s="41"/>
      <c r="J48" s="40"/>
      <c r="K48" s="40"/>
      <c r="L48" s="40"/>
      <c r="M48" s="40"/>
      <c r="N48" s="40"/>
      <c r="O48" s="40"/>
      <c r="P48" s="40"/>
    </row>
    <row r="49" spans="1:16" s="16" customFormat="1" ht="15" customHeight="1" x14ac:dyDescent="0.2">
      <c r="A49" s="37" t="s">
        <v>22</v>
      </c>
      <c r="B49" s="31">
        <v>28</v>
      </c>
      <c r="C49" s="31">
        <v>53</v>
      </c>
      <c r="D49" s="20">
        <v>81</v>
      </c>
      <c r="E49" s="31">
        <v>33</v>
      </c>
      <c r="F49" s="31">
        <v>79</v>
      </c>
      <c r="G49" s="20">
        <v>112</v>
      </c>
      <c r="H49" s="20">
        <f>SUM(G49,D49)</f>
        <v>193</v>
      </c>
      <c r="I49" s="35"/>
      <c r="J49" s="34"/>
      <c r="K49" s="34"/>
      <c r="L49" s="34"/>
      <c r="M49" s="34"/>
      <c r="N49" s="34"/>
      <c r="O49" s="34"/>
      <c r="P49" s="34"/>
    </row>
    <row r="50" spans="1:16" s="16" customFormat="1" ht="15" customHeight="1" x14ac:dyDescent="0.2">
      <c r="A50" s="37" t="s">
        <v>21</v>
      </c>
      <c r="B50" s="31">
        <v>0</v>
      </c>
      <c r="C50" s="31">
        <v>0</v>
      </c>
      <c r="D50" s="20">
        <v>0</v>
      </c>
      <c r="E50" s="31">
        <v>3</v>
      </c>
      <c r="F50" s="31">
        <v>3</v>
      </c>
      <c r="G50" s="20">
        <v>6</v>
      </c>
      <c r="H50" s="20">
        <f>SUM(G50,D50)</f>
        <v>6</v>
      </c>
      <c r="I50" s="35"/>
      <c r="J50" s="34"/>
      <c r="K50" s="34"/>
      <c r="L50" s="34"/>
      <c r="M50" s="34"/>
      <c r="N50" s="34"/>
      <c r="O50" s="34"/>
      <c r="P50" s="34"/>
    </row>
    <row r="51" spans="1:16" s="16" customFormat="1" ht="15" customHeight="1" x14ac:dyDescent="0.2">
      <c r="A51" s="37" t="s">
        <v>20</v>
      </c>
      <c r="B51" s="31">
        <v>13</v>
      </c>
      <c r="C51" s="31">
        <v>14</v>
      </c>
      <c r="D51" s="20">
        <v>27</v>
      </c>
      <c r="E51" s="31">
        <v>23</v>
      </c>
      <c r="F51" s="31">
        <v>38</v>
      </c>
      <c r="G51" s="20">
        <v>61</v>
      </c>
      <c r="H51" s="20">
        <f>SUM(G51,D51)</f>
        <v>88</v>
      </c>
      <c r="I51" s="35"/>
      <c r="J51" s="34"/>
      <c r="K51" s="34"/>
      <c r="L51" s="34"/>
      <c r="M51" s="34"/>
      <c r="N51" s="34"/>
      <c r="O51" s="34"/>
      <c r="P51" s="34"/>
    </row>
    <row r="52" spans="1:16" s="16" customFormat="1" ht="15" customHeight="1" x14ac:dyDescent="0.2">
      <c r="A52" s="37" t="s">
        <v>19</v>
      </c>
      <c r="B52" s="38">
        <v>1</v>
      </c>
      <c r="C52" s="38">
        <v>1</v>
      </c>
      <c r="D52" s="20">
        <v>2</v>
      </c>
      <c r="E52" s="38">
        <v>3</v>
      </c>
      <c r="F52" s="38">
        <v>3</v>
      </c>
      <c r="G52" s="20">
        <v>6</v>
      </c>
      <c r="H52" s="20">
        <f>SUM(G52,D52)</f>
        <v>8</v>
      </c>
      <c r="I52" s="35"/>
      <c r="J52" s="34"/>
      <c r="K52" s="34"/>
      <c r="L52" s="34"/>
      <c r="M52" s="34"/>
      <c r="N52" s="34"/>
      <c r="O52" s="34"/>
      <c r="P52" s="34"/>
    </row>
    <row r="53" spans="1:16" s="16" customFormat="1" ht="15" customHeight="1" x14ac:dyDescent="0.2">
      <c r="A53" s="37" t="s">
        <v>15</v>
      </c>
      <c r="B53" s="31">
        <v>82</v>
      </c>
      <c r="C53" s="31">
        <v>83</v>
      </c>
      <c r="D53" s="20">
        <v>165</v>
      </c>
      <c r="E53" s="31">
        <v>202</v>
      </c>
      <c r="F53" s="31">
        <v>309</v>
      </c>
      <c r="G53" s="20">
        <v>511</v>
      </c>
      <c r="H53" s="20">
        <f>SUM(G53,D53)</f>
        <v>676</v>
      </c>
      <c r="I53" s="35"/>
      <c r="J53" s="34"/>
      <c r="K53" s="34"/>
      <c r="L53" s="34"/>
      <c r="M53" s="34"/>
      <c r="N53" s="34"/>
      <c r="O53" s="34"/>
      <c r="P53" s="34"/>
    </row>
    <row r="54" spans="1:16" s="22" customFormat="1" ht="15" customHeight="1" x14ac:dyDescent="0.2">
      <c r="A54" s="25" t="s">
        <v>18</v>
      </c>
      <c r="B54" s="24">
        <f>SUM(B55:B57)</f>
        <v>311</v>
      </c>
      <c r="C54" s="24">
        <f>SUM(C55:C57)</f>
        <v>224</v>
      </c>
      <c r="D54" s="24">
        <f>SUM(D55:D57)</f>
        <v>535</v>
      </c>
      <c r="E54" s="24">
        <f>SUM(E55:E57)</f>
        <v>637</v>
      </c>
      <c r="F54" s="24">
        <f>SUM(F55:F57)</f>
        <v>520</v>
      </c>
      <c r="G54" s="23">
        <f>SUM(E54:F54)</f>
        <v>1157</v>
      </c>
      <c r="H54" s="23">
        <f>SUM(G54,D54)</f>
        <v>1692</v>
      </c>
    </row>
    <row r="55" spans="1:16" s="16" customFormat="1" ht="15" customHeight="1" x14ac:dyDescent="0.2">
      <c r="A55" s="37" t="s">
        <v>17</v>
      </c>
      <c r="B55" s="31">
        <v>151</v>
      </c>
      <c r="C55" s="31">
        <v>117</v>
      </c>
      <c r="D55" s="20">
        <v>268</v>
      </c>
      <c r="E55" s="36">
        <v>321</v>
      </c>
      <c r="F55" s="36">
        <v>268</v>
      </c>
      <c r="G55" s="20">
        <v>589</v>
      </c>
      <c r="H55" s="20">
        <f>SUM(G55,D55)</f>
        <v>857</v>
      </c>
      <c r="I55" s="35"/>
      <c r="J55" s="34"/>
      <c r="K55" s="34"/>
      <c r="L55" s="34"/>
      <c r="M55" s="34"/>
      <c r="N55" s="34"/>
      <c r="O55" s="34"/>
      <c r="P55" s="34"/>
    </row>
    <row r="56" spans="1:16" s="16" customFormat="1" ht="15" customHeight="1" x14ac:dyDescent="0.2">
      <c r="A56" s="32" t="s">
        <v>16</v>
      </c>
      <c r="B56" s="31">
        <v>89</v>
      </c>
      <c r="C56" s="31">
        <v>39</v>
      </c>
      <c r="D56" s="20">
        <v>128</v>
      </c>
      <c r="E56" s="36">
        <v>173</v>
      </c>
      <c r="F56" s="36">
        <v>105</v>
      </c>
      <c r="G56" s="20">
        <v>278</v>
      </c>
      <c r="H56" s="20">
        <f>SUM(G56,D56)</f>
        <v>406</v>
      </c>
      <c r="I56" s="35"/>
      <c r="J56" s="34"/>
      <c r="K56" s="34"/>
      <c r="L56" s="34"/>
      <c r="M56" s="34"/>
      <c r="N56" s="34"/>
      <c r="O56" s="34"/>
      <c r="P56" s="34"/>
    </row>
    <row r="57" spans="1:16" s="16" customFormat="1" ht="15" customHeight="1" x14ac:dyDescent="0.2">
      <c r="A57" s="32" t="s">
        <v>15</v>
      </c>
      <c r="B57" s="31">
        <v>71</v>
      </c>
      <c r="C57" s="31">
        <v>68</v>
      </c>
      <c r="D57" s="20">
        <v>139</v>
      </c>
      <c r="E57" s="36">
        <v>143</v>
      </c>
      <c r="F57" s="36">
        <v>147</v>
      </c>
      <c r="G57" s="20">
        <v>290</v>
      </c>
      <c r="H57" s="20">
        <f>SUM(G57,D57)</f>
        <v>429</v>
      </c>
      <c r="I57" s="35"/>
      <c r="J57" s="34"/>
      <c r="K57" s="34"/>
      <c r="L57" s="34"/>
      <c r="M57" s="34"/>
      <c r="N57" s="34"/>
      <c r="O57" s="34"/>
      <c r="P57" s="34"/>
    </row>
    <row r="58" spans="1:16" s="16" customFormat="1" ht="15" customHeight="1" x14ac:dyDescent="0.2">
      <c r="A58" s="25" t="s">
        <v>14</v>
      </c>
      <c r="B58" s="24">
        <f>B59</f>
        <v>103</v>
      </c>
      <c r="C58" s="24">
        <f>C59</f>
        <v>135</v>
      </c>
      <c r="D58" s="24">
        <f>D59</f>
        <v>238</v>
      </c>
      <c r="E58" s="24">
        <f>E59</f>
        <v>175</v>
      </c>
      <c r="F58" s="24">
        <f>F59</f>
        <v>222</v>
      </c>
      <c r="G58" s="23">
        <f>SUM(E58:F58)</f>
        <v>397</v>
      </c>
      <c r="H58" s="20">
        <f>SUM(G58,D58)</f>
        <v>635</v>
      </c>
      <c r="I58" s="35"/>
      <c r="J58" s="34"/>
      <c r="K58" s="34"/>
      <c r="L58" s="34"/>
      <c r="M58" s="34"/>
      <c r="N58" s="34"/>
      <c r="O58" s="34"/>
      <c r="P58" s="34"/>
    </row>
    <row r="59" spans="1:16" s="16" customFormat="1" ht="15" customHeight="1" x14ac:dyDescent="0.2">
      <c r="A59" s="32" t="s">
        <v>13</v>
      </c>
      <c r="B59" s="31">
        <v>103</v>
      </c>
      <c r="C59" s="31">
        <v>135</v>
      </c>
      <c r="D59" s="20">
        <v>238</v>
      </c>
      <c r="E59" s="36">
        <v>175</v>
      </c>
      <c r="F59" s="36">
        <v>222</v>
      </c>
      <c r="G59" s="20">
        <v>397</v>
      </c>
      <c r="H59" s="20">
        <f>SUM(G59,D59)</f>
        <v>635</v>
      </c>
      <c r="I59" s="35"/>
      <c r="J59" s="34"/>
      <c r="K59" s="34"/>
      <c r="L59" s="34"/>
      <c r="M59" s="34"/>
      <c r="N59" s="34"/>
      <c r="O59" s="34"/>
      <c r="P59" s="34"/>
    </row>
    <row r="60" spans="1:16" s="22" customFormat="1" ht="15" customHeight="1" x14ac:dyDescent="0.2">
      <c r="A60" s="25" t="s">
        <v>12</v>
      </c>
      <c r="B60" s="33">
        <f>SUM(B61)</f>
        <v>389</v>
      </c>
      <c r="C60" s="33">
        <f>SUM(C61)</f>
        <v>683</v>
      </c>
      <c r="D60" s="33">
        <f>SUM(D61)</f>
        <v>1072</v>
      </c>
      <c r="E60" s="33">
        <f>SUM(E61)</f>
        <v>780</v>
      </c>
      <c r="F60" s="33">
        <f>SUM(F61)</f>
        <v>2044</v>
      </c>
      <c r="G60" s="23">
        <f>SUM(E60:F60)</f>
        <v>2824</v>
      </c>
      <c r="H60" s="23">
        <f>SUM(G60,D60)</f>
        <v>3896</v>
      </c>
    </row>
    <row r="61" spans="1:16" s="16" customFormat="1" ht="15" customHeight="1" x14ac:dyDescent="0.2">
      <c r="A61" s="32" t="s">
        <v>11</v>
      </c>
      <c r="B61" s="31">
        <v>389</v>
      </c>
      <c r="C61" s="31">
        <v>683</v>
      </c>
      <c r="D61" s="20">
        <v>1072</v>
      </c>
      <c r="E61" s="31">
        <v>780</v>
      </c>
      <c r="F61" s="31">
        <v>2044</v>
      </c>
      <c r="G61" s="20">
        <v>2824</v>
      </c>
      <c r="H61" s="20">
        <f>SUM(G61,D61)</f>
        <v>3896</v>
      </c>
    </row>
    <row r="62" spans="1:16" s="16" customFormat="1" ht="15" customHeight="1" x14ac:dyDescent="0.2">
      <c r="A62" s="25" t="s">
        <v>10</v>
      </c>
      <c r="B62" s="33">
        <v>20</v>
      </c>
      <c r="C62" s="33">
        <v>27</v>
      </c>
      <c r="D62" s="33">
        <v>47</v>
      </c>
      <c r="E62" s="33">
        <v>0</v>
      </c>
      <c r="F62" s="33">
        <v>0</v>
      </c>
      <c r="G62" s="23">
        <v>0</v>
      </c>
      <c r="H62" s="23">
        <f>SUM(G62,D62)</f>
        <v>47</v>
      </c>
    </row>
    <row r="63" spans="1:16" s="16" customFormat="1" ht="15" customHeight="1" x14ac:dyDescent="0.2">
      <c r="A63" s="32" t="s">
        <v>9</v>
      </c>
      <c r="B63" s="31">
        <v>20</v>
      </c>
      <c r="C63" s="31">
        <v>27</v>
      </c>
      <c r="D63" s="20">
        <v>47</v>
      </c>
      <c r="E63" s="31">
        <v>0</v>
      </c>
      <c r="F63" s="31">
        <v>0</v>
      </c>
      <c r="G63" s="20">
        <v>0</v>
      </c>
      <c r="H63" s="20">
        <f>SUM(G63,D63)</f>
        <v>47</v>
      </c>
    </row>
    <row r="64" spans="1:16" s="22" customFormat="1" ht="15" customHeight="1" x14ac:dyDescent="0.2">
      <c r="A64" s="30" t="s">
        <v>8</v>
      </c>
      <c r="B64" s="28" t="str">
        <f>B65</f>
        <v>-</v>
      </c>
      <c r="C64" s="28" t="str">
        <f>C65</f>
        <v>-</v>
      </c>
      <c r="D64" s="28" t="str">
        <f>D65</f>
        <v>-</v>
      </c>
      <c r="E64" s="23">
        <f>SUM(E65:E65)</f>
        <v>341</v>
      </c>
      <c r="F64" s="23">
        <f>SUM(F65:F65)</f>
        <v>1612</v>
      </c>
      <c r="G64" s="23">
        <f>SUM(E64:F64)</f>
        <v>1953</v>
      </c>
      <c r="H64" s="23">
        <f>SUM(G64,D64)</f>
        <v>1953</v>
      </c>
    </row>
    <row r="65" spans="1:10" s="22" customFormat="1" ht="15" customHeight="1" x14ac:dyDescent="0.2">
      <c r="A65" s="29" t="s">
        <v>7</v>
      </c>
      <c r="B65" s="28" t="s">
        <v>6</v>
      </c>
      <c r="C65" s="27" t="s">
        <v>6</v>
      </c>
      <c r="D65" s="26" t="s">
        <v>6</v>
      </c>
      <c r="E65" s="20">
        <v>341</v>
      </c>
      <c r="F65" s="20">
        <v>1612</v>
      </c>
      <c r="G65" s="20">
        <v>1953</v>
      </c>
      <c r="H65" s="20">
        <f>SUM(G65,D65)</f>
        <v>1953</v>
      </c>
    </row>
    <row r="66" spans="1:10" s="22" customFormat="1" ht="15" customHeight="1" x14ac:dyDescent="0.2">
      <c r="A66" s="25" t="s">
        <v>5</v>
      </c>
      <c r="B66" s="24">
        <f>SUM(B67)</f>
        <v>53</v>
      </c>
      <c r="C66" s="24">
        <f>SUM(C67)</f>
        <v>267</v>
      </c>
      <c r="D66" s="24">
        <f>SUM(D67)</f>
        <v>320</v>
      </c>
      <c r="E66" s="24">
        <f>SUM(E67)</f>
        <v>103</v>
      </c>
      <c r="F66" s="24">
        <f>SUM(F67)</f>
        <v>612</v>
      </c>
      <c r="G66" s="23">
        <f>SUM(E66:F66)</f>
        <v>715</v>
      </c>
      <c r="H66" s="23">
        <f>SUM(G66,D66)</f>
        <v>1035</v>
      </c>
    </row>
    <row r="67" spans="1:10" s="16" customFormat="1" ht="15" customHeight="1" x14ac:dyDescent="0.2">
      <c r="A67" s="21" t="s">
        <v>4</v>
      </c>
      <c r="B67" s="20">
        <v>53</v>
      </c>
      <c r="C67" s="20">
        <v>267</v>
      </c>
      <c r="D67" s="20">
        <v>320</v>
      </c>
      <c r="E67" s="20">
        <v>103</v>
      </c>
      <c r="F67" s="20">
        <v>612</v>
      </c>
      <c r="G67" s="20">
        <v>715</v>
      </c>
      <c r="H67" s="20">
        <f>SUM(G67,D67)</f>
        <v>1035</v>
      </c>
      <c r="J67" s="5"/>
    </row>
    <row r="68" spans="1:10" ht="9" customHeight="1" x14ac:dyDescent="0.2">
      <c r="A68" s="16"/>
      <c r="B68" s="20"/>
      <c r="C68" s="20"/>
      <c r="D68" s="20"/>
      <c r="E68" s="20"/>
      <c r="F68" s="20"/>
      <c r="G68" s="20"/>
      <c r="H68" s="19"/>
    </row>
    <row r="69" spans="1:10" ht="15" customHeight="1" x14ac:dyDescent="0.2">
      <c r="A69" s="18" t="s">
        <v>3</v>
      </c>
      <c r="B69" s="17">
        <f>SUM(B8,B22)</f>
        <v>4637</v>
      </c>
      <c r="C69" s="17">
        <f>SUM(C8,C22)</f>
        <v>4638</v>
      </c>
      <c r="D69" s="17">
        <f>SUM(D8,D22)</f>
        <v>9275</v>
      </c>
      <c r="E69" s="17">
        <f>SUM(E8,E22)</f>
        <v>11420</v>
      </c>
      <c r="F69" s="17">
        <f>SUM(F8,F22)</f>
        <v>14159</v>
      </c>
      <c r="G69" s="17">
        <f>SUM(G8,G22)</f>
        <v>25579</v>
      </c>
      <c r="H69" s="17">
        <f>SUM(H8,H22)</f>
        <v>34854</v>
      </c>
    </row>
    <row r="70" spans="1:10" ht="12.75" customHeight="1" x14ac:dyDescent="0.2">
      <c r="A70" s="16"/>
      <c r="B70" s="5"/>
      <c r="C70" s="5"/>
      <c r="D70" s="5"/>
      <c r="E70" s="15"/>
      <c r="F70" s="5"/>
      <c r="G70" s="5"/>
      <c r="H70" s="5"/>
    </row>
    <row r="71" spans="1:10" ht="24.95" customHeight="1" x14ac:dyDescent="0.2">
      <c r="A71" s="14" t="s">
        <v>2</v>
      </c>
      <c r="B71" s="14"/>
      <c r="C71" s="14"/>
      <c r="D71" s="14"/>
      <c r="E71" s="14"/>
      <c r="F71" s="14"/>
      <c r="G71" s="14"/>
      <c r="H71" s="14"/>
    </row>
    <row r="72" spans="1:10" x14ac:dyDescent="0.2">
      <c r="A72" s="13" t="s">
        <v>1</v>
      </c>
      <c r="B72" s="12"/>
      <c r="C72" s="12"/>
      <c r="D72" s="12"/>
      <c r="E72" s="12"/>
      <c r="F72" s="12"/>
      <c r="G72" s="12"/>
      <c r="H72" s="12"/>
    </row>
    <row r="73" spans="1:10" x14ac:dyDescent="0.2">
      <c r="A73" s="11"/>
      <c r="B73" s="9"/>
      <c r="C73" s="9"/>
      <c r="D73" s="9"/>
      <c r="E73" s="10"/>
      <c r="F73" s="9"/>
      <c r="G73" s="9"/>
    </row>
    <row r="74" spans="1:10" ht="12" customHeight="1" x14ac:dyDescent="0.2">
      <c r="A74" s="8" t="s">
        <v>0</v>
      </c>
      <c r="B74" s="6"/>
      <c r="C74" s="6"/>
      <c r="D74" s="6"/>
      <c r="E74" s="7"/>
      <c r="F74" s="6"/>
      <c r="G74" s="6"/>
      <c r="H74" s="5"/>
    </row>
    <row r="221" spans="2:8" ht="9" customHeight="1" x14ac:dyDescent="0.2">
      <c r="B221" s="1"/>
      <c r="C221" s="1"/>
      <c r="D221" s="1"/>
      <c r="E221" s="4"/>
      <c r="F221" s="1"/>
      <c r="G221" s="1"/>
      <c r="H221" s="1"/>
    </row>
    <row r="222" spans="2:8" ht="13.5" customHeight="1" x14ac:dyDescent="0.2">
      <c r="B222" s="1"/>
      <c r="C222" s="1"/>
      <c r="D222" s="1"/>
      <c r="E222" s="4"/>
      <c r="F222" s="1"/>
      <c r="G222" s="1"/>
      <c r="H222" s="1"/>
    </row>
    <row r="223" spans="2:8" ht="8.25" customHeight="1" x14ac:dyDescent="0.2">
      <c r="B223" s="1"/>
      <c r="C223" s="1"/>
      <c r="D223" s="1"/>
      <c r="E223" s="4"/>
      <c r="F223" s="1"/>
      <c r="G223" s="1"/>
      <c r="H223" s="1"/>
    </row>
  </sheetData>
  <mergeCells count="7">
    <mergeCell ref="A71:H71"/>
    <mergeCell ref="A1:H1"/>
    <mergeCell ref="A2:H2"/>
    <mergeCell ref="A3:H3"/>
    <mergeCell ref="A5:A6"/>
    <mergeCell ref="B5:D5"/>
    <mergeCell ref="E5:G5"/>
  </mergeCells>
  <printOptions horizontalCentered="1"/>
  <pageMargins left="0.59" right="0.59" top="0.59" bottom="0.59" header="0.39000000000000007" footer="0.39000000000000007"/>
  <pageSetup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suayed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2019-07-10T03:08:23Z</dcterms:created>
  <dcterms:modified xsi:type="dcterms:W3CDTF">2019-07-10T03:08:34Z</dcterms:modified>
</cp:coreProperties>
</file>