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15" yWindow="3135" windowWidth="15600" windowHeight="11760"/>
  </bookViews>
  <sheets>
    <sheet name="alumnos " sheetId="2" r:id="rId1"/>
  </sheets>
  <externalReferences>
    <externalReference r:id="rId2"/>
  </externalReference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D33" i="2"/>
  <c r="G33" i="2"/>
  <c r="H33" i="2"/>
  <c r="H34" i="2"/>
  <c r="H35" i="2"/>
  <c r="H8" i="2"/>
  <c r="G8" i="2"/>
  <c r="F33" i="2"/>
  <c r="F8" i="2"/>
  <c r="E33" i="2"/>
  <c r="E8" i="2"/>
  <c r="D8" i="2"/>
  <c r="C33" i="2"/>
  <c r="C8" i="2"/>
  <c r="B33" i="2"/>
  <c r="B8" i="2"/>
  <c r="G36" i="2"/>
  <c r="B36" i="2"/>
  <c r="C36" i="2"/>
  <c r="D36" i="2"/>
  <c r="E36" i="2"/>
  <c r="F36" i="2"/>
  <c r="H37" i="2"/>
  <c r="H38" i="2"/>
  <c r="H39" i="2"/>
  <c r="B41" i="2"/>
  <c r="H36" i="2"/>
  <c r="C41" i="2"/>
  <c r="D41" i="2"/>
  <c r="F41" i="2"/>
  <c r="H41" i="2"/>
  <c r="E41" i="2"/>
  <c r="G41" i="2"/>
</calcChain>
</file>

<file path=xl/sharedStrings.xml><?xml version="1.0" encoding="utf-8"?>
<sst xmlns="http://schemas.openxmlformats.org/spreadsheetml/2006/main" count="48" uniqueCount="45">
  <si>
    <t>FUENTE: Dirección General de Incorporación y Revalidación de Estudios, UNAM.</t>
  </si>
  <si>
    <t>Plan CCH</t>
  </si>
  <si>
    <t>Plan ENP</t>
  </si>
  <si>
    <t>T O T A L</t>
  </si>
  <si>
    <t>Población total</t>
  </si>
  <si>
    <t>Total</t>
  </si>
  <si>
    <t>Mujeres</t>
  </si>
  <si>
    <t>Hombres</t>
  </si>
  <si>
    <t>Reingreso</t>
  </si>
  <si>
    <t>Primer ingreso</t>
  </si>
  <si>
    <t>UNAM. SISTEMA INCORPORADO</t>
  </si>
  <si>
    <r>
      <t>a</t>
    </r>
    <r>
      <rPr>
        <sz val="8"/>
        <rFont val="Arial"/>
        <family val="2"/>
      </rPr>
      <t xml:space="preserve"> Incluye al Sistema Universidad Abierta y Educación a Distancia.</t>
    </r>
  </si>
  <si>
    <t>A Distancia</t>
  </si>
  <si>
    <t>BACHILLERATO</t>
  </si>
  <si>
    <t>Trabajo Social</t>
  </si>
  <si>
    <t>Relaciones Internacionales</t>
  </si>
  <si>
    <r>
      <t>Psicología</t>
    </r>
    <r>
      <rPr>
        <vertAlign val="superscript"/>
        <sz val="10"/>
        <rFont val="Arial"/>
        <family val="2"/>
      </rPr>
      <t>a</t>
    </r>
  </si>
  <si>
    <t>Pedagogía (FES Acatlán)</t>
  </si>
  <si>
    <r>
      <t>Pedagogía</t>
    </r>
    <r>
      <rPr>
        <vertAlign val="superscript"/>
        <sz val="10"/>
        <rFont val="Arial"/>
        <family val="2"/>
      </rPr>
      <t>a</t>
    </r>
  </si>
  <si>
    <t>Médico Cirujano</t>
  </si>
  <si>
    <t>Ingeniería Industrial</t>
  </si>
  <si>
    <t>Ingeniería en Telecomunicaciones, Sistemas y Electrónica</t>
  </si>
  <si>
    <t>Ingeniería en Computación</t>
  </si>
  <si>
    <t>Ingeniería Civil</t>
  </si>
  <si>
    <t>Informática</t>
  </si>
  <si>
    <t>Fisioterapia</t>
  </si>
  <si>
    <t>Enfermería y Obstetricia</t>
  </si>
  <si>
    <t>Enfermería (FES Zaragoza)</t>
  </si>
  <si>
    <t>Enfermería (Escuela Nacional de Enfermería y Obstetricia)</t>
  </si>
  <si>
    <t>Diseño y Comunicación Visual</t>
  </si>
  <si>
    <r>
      <t>Derecho (FES Aragón)</t>
    </r>
    <r>
      <rPr>
        <vertAlign val="superscript"/>
        <sz val="10"/>
        <rFont val="Arial"/>
        <family val="2"/>
      </rPr>
      <t>a</t>
    </r>
  </si>
  <si>
    <r>
      <t>Derecho</t>
    </r>
    <r>
      <rPr>
        <vertAlign val="superscript"/>
        <sz val="10"/>
        <rFont val="Arial"/>
        <family val="2"/>
      </rPr>
      <t>a</t>
    </r>
  </si>
  <si>
    <t>Contaduría</t>
  </si>
  <si>
    <t>Cirujano Dentista</t>
  </si>
  <si>
    <t>Ciencias Políticas y Administración Pública (FES Acatlán)</t>
  </si>
  <si>
    <t>Ciencias de la Comunicación</t>
  </si>
  <si>
    <t>Ciencias Ambientales</t>
  </si>
  <si>
    <t>Arquitectura (FES Acatlán)</t>
  </si>
  <si>
    <t>Arquitectura</t>
  </si>
  <si>
    <r>
      <t>Administración</t>
    </r>
    <r>
      <rPr>
        <vertAlign val="superscript"/>
        <sz val="10"/>
        <rFont val="Arial"/>
        <family val="2"/>
      </rPr>
      <t>a</t>
    </r>
  </si>
  <si>
    <t>LICENCIATURA</t>
  </si>
  <si>
    <t>Nivel / Carrera o plan de estudios</t>
  </si>
  <si>
    <t>ALUMNOS INSCRITOS</t>
  </si>
  <si>
    <t>Economía (FES Aragón)</t>
  </si>
  <si>
    <t>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</si>
</sst>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6" fillId="0" borderId="0" xfId="0" applyFont="1"/>
    <xf numFmtId="3" fontId="2" fillId="0" borderId="0" xfId="0" applyNumberFormat="1" applyFont="1"/>
    <xf numFmtId="3" fontId="2" fillId="0" borderId="0" xfId="0" applyNumberFormat="1" applyFont="1" applyBorder="1" applyProtection="1"/>
    <xf numFmtId="0" fontId="2" fillId="0" borderId="0" xfId="0" applyFont="1" applyBorder="1"/>
    <xf numFmtId="3" fontId="2" fillId="0" borderId="0" xfId="0" applyNumberFormat="1" applyFont="1" applyBorder="1"/>
    <xf numFmtId="0" fontId="7" fillId="0" borderId="0" xfId="0" applyFont="1"/>
    <xf numFmtId="3" fontId="4" fillId="2" borderId="0" xfId="0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Border="1" applyAlignment="1">
      <alignment horizontal="left" vertical="center" indent="1"/>
    </xf>
    <xf numFmtId="0" fontId="2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/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 indent="1"/>
    </xf>
    <xf numFmtId="3" fontId="2" fillId="0" borderId="0" xfId="0" applyNumberFormat="1" applyFont="1" applyAlignment="1"/>
    <xf numFmtId="3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Fill="1" applyBorder="1" applyAlignment="1">
      <alignment horizontal="left" vertical="center" wrapText="1" indent="1"/>
    </xf>
    <xf numFmtId="3" fontId="2" fillId="0" borderId="0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28">
          <cell r="F28" t="str">
            <v>Licenciatura</v>
          </cell>
          <cell r="G28">
            <v>21029</v>
          </cell>
        </row>
        <row r="29">
          <cell r="F29" t="str">
            <v>Plan ENP</v>
          </cell>
          <cell r="G29">
            <v>44764</v>
          </cell>
        </row>
        <row r="30">
          <cell r="F30" t="str">
            <v>Plan CCH</v>
          </cell>
          <cell r="G30">
            <v>11366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zoomScaleNormal="100" workbookViewId="0">
      <selection sqref="A1:H1"/>
    </sheetView>
  </sheetViews>
  <sheetFormatPr baseColWidth="10" defaultColWidth="11.42578125" defaultRowHeight="12.75" x14ac:dyDescent="0.2"/>
  <cols>
    <col min="1" max="1" width="54.28515625" style="8" customWidth="1"/>
    <col min="2" max="8" width="11.42578125" style="8" customWidth="1"/>
    <col min="9" max="16384" width="11.42578125" style="8"/>
  </cols>
  <sheetData>
    <row r="1" spans="1:8" ht="15" customHeight="1" x14ac:dyDescent="0.2">
      <c r="A1" s="38" t="s">
        <v>10</v>
      </c>
      <c r="B1" s="38"/>
      <c r="C1" s="38"/>
      <c r="D1" s="38"/>
      <c r="E1" s="38"/>
      <c r="F1" s="38"/>
      <c r="G1" s="38"/>
      <c r="H1" s="38"/>
    </row>
    <row r="2" spans="1:8" ht="15" customHeight="1" x14ac:dyDescent="0.2">
      <c r="A2" s="34" t="s">
        <v>42</v>
      </c>
      <c r="B2" s="33"/>
      <c r="C2" s="33"/>
      <c r="D2" s="33"/>
      <c r="E2" s="33"/>
      <c r="F2" s="33"/>
      <c r="G2" s="33"/>
      <c r="H2" s="33"/>
    </row>
    <row r="3" spans="1:8" ht="15" customHeight="1" x14ac:dyDescent="0.2">
      <c r="A3" s="38" t="s">
        <v>44</v>
      </c>
      <c r="B3" s="38"/>
      <c r="C3" s="38"/>
      <c r="D3" s="38"/>
      <c r="E3" s="38"/>
      <c r="F3" s="38"/>
      <c r="G3" s="38"/>
      <c r="H3" s="38"/>
    </row>
    <row r="4" spans="1:8" x14ac:dyDescent="0.2">
      <c r="A4" s="32"/>
      <c r="B4" s="32"/>
      <c r="C4" s="32"/>
      <c r="D4" s="32"/>
      <c r="E4" s="32"/>
      <c r="F4" s="32"/>
      <c r="G4" s="32"/>
      <c r="H4" s="32"/>
    </row>
    <row r="5" spans="1:8" s="13" customFormat="1" ht="12" customHeight="1" x14ac:dyDescent="0.2">
      <c r="A5" s="39" t="s">
        <v>41</v>
      </c>
      <c r="B5" s="37" t="s">
        <v>9</v>
      </c>
      <c r="C5" s="37"/>
      <c r="D5" s="37"/>
      <c r="E5" s="37" t="s">
        <v>8</v>
      </c>
      <c r="F5" s="37"/>
      <c r="G5" s="37"/>
      <c r="H5" s="31"/>
    </row>
    <row r="6" spans="1:8" ht="12" customHeight="1" x14ac:dyDescent="0.2">
      <c r="A6" s="39"/>
      <c r="B6" s="6" t="s">
        <v>7</v>
      </c>
      <c r="C6" s="6" t="s">
        <v>6</v>
      </c>
      <c r="D6" s="6" t="s">
        <v>5</v>
      </c>
      <c r="E6" s="6" t="s">
        <v>7</v>
      </c>
      <c r="F6" s="6" t="s">
        <v>6</v>
      </c>
      <c r="G6" s="6" t="s">
        <v>5</v>
      </c>
      <c r="H6" s="7" t="s">
        <v>4</v>
      </c>
    </row>
    <row r="7" spans="1:8" ht="9" customHeight="1" x14ac:dyDescent="0.2">
      <c r="A7" s="1"/>
      <c r="B7" s="30"/>
      <c r="C7" s="30"/>
      <c r="D7" s="30"/>
      <c r="E7" s="30"/>
      <c r="F7" s="30"/>
      <c r="G7" s="30"/>
      <c r="H7" s="30"/>
    </row>
    <row r="8" spans="1:8" ht="15" customHeight="1" x14ac:dyDescent="0.2">
      <c r="A8" s="3" t="s">
        <v>40</v>
      </c>
      <c r="B8" s="29">
        <f>SUM(B9:B35)</f>
        <v>2119</v>
      </c>
      <c r="C8" s="29">
        <f>SUM(C9:C35)</f>
        <v>3831</v>
      </c>
      <c r="D8" s="29">
        <f t="shared" ref="D8:H8" si="0">SUM(D9:D35)</f>
        <v>5950</v>
      </c>
      <c r="E8" s="29">
        <f t="shared" si="0"/>
        <v>5651</v>
      </c>
      <c r="F8" s="29">
        <f t="shared" si="0"/>
        <v>9428</v>
      </c>
      <c r="G8" s="29">
        <f t="shared" si="0"/>
        <v>15079</v>
      </c>
      <c r="H8" s="29">
        <f t="shared" si="0"/>
        <v>21029</v>
      </c>
    </row>
    <row r="9" spans="1:8" ht="15" customHeight="1" x14ac:dyDescent="0.2">
      <c r="A9" s="27" t="s">
        <v>39</v>
      </c>
      <c r="B9" s="25">
        <v>205</v>
      </c>
      <c r="C9" s="25">
        <v>189</v>
      </c>
      <c r="D9" s="25">
        <v>394</v>
      </c>
      <c r="E9" s="25">
        <v>549</v>
      </c>
      <c r="F9" s="25">
        <v>571</v>
      </c>
      <c r="G9" s="25">
        <v>1120</v>
      </c>
      <c r="H9" s="17">
        <f t="shared" ref="H9:H39" si="1">SUM(D9,G9)</f>
        <v>1514</v>
      </c>
    </row>
    <row r="10" spans="1:8" ht="15" customHeight="1" x14ac:dyDescent="0.2">
      <c r="A10" s="27" t="s">
        <v>38</v>
      </c>
      <c r="B10" s="18">
        <v>102</v>
      </c>
      <c r="C10" s="18">
        <v>74</v>
      </c>
      <c r="D10" s="19">
        <v>176</v>
      </c>
      <c r="E10" s="21">
        <v>174</v>
      </c>
      <c r="F10" s="21">
        <v>111</v>
      </c>
      <c r="G10" s="18">
        <v>285</v>
      </c>
      <c r="H10" s="17">
        <f t="shared" si="1"/>
        <v>461</v>
      </c>
    </row>
    <row r="11" spans="1:8" ht="15" customHeight="1" x14ac:dyDescent="0.2">
      <c r="A11" s="27" t="s">
        <v>37</v>
      </c>
      <c r="B11" s="21">
        <v>37</v>
      </c>
      <c r="C11" s="21">
        <v>33</v>
      </c>
      <c r="D11" s="19">
        <v>70</v>
      </c>
      <c r="E11" s="21">
        <v>130</v>
      </c>
      <c r="F11" s="21">
        <v>75</v>
      </c>
      <c r="G11" s="18">
        <v>205</v>
      </c>
      <c r="H11" s="17">
        <f t="shared" si="1"/>
        <v>275</v>
      </c>
    </row>
    <row r="12" spans="1:8" ht="15" customHeight="1" x14ac:dyDescent="0.2">
      <c r="A12" s="27" t="s">
        <v>36</v>
      </c>
      <c r="B12" s="21">
        <v>3</v>
      </c>
      <c r="C12" s="21">
        <v>2</v>
      </c>
      <c r="D12" s="19">
        <v>5</v>
      </c>
      <c r="E12" s="21">
        <v>4</v>
      </c>
      <c r="F12" s="21">
        <v>5</v>
      </c>
      <c r="G12" s="18">
        <v>9</v>
      </c>
      <c r="H12" s="17">
        <f t="shared" si="1"/>
        <v>14</v>
      </c>
    </row>
    <row r="13" spans="1:8" ht="15" customHeight="1" x14ac:dyDescent="0.2">
      <c r="A13" s="35" t="s">
        <v>35</v>
      </c>
      <c r="B13" s="18">
        <v>10</v>
      </c>
      <c r="C13" s="18">
        <v>10</v>
      </c>
      <c r="D13" s="19">
        <v>20</v>
      </c>
      <c r="E13" s="18">
        <v>24</v>
      </c>
      <c r="F13" s="18">
        <v>40</v>
      </c>
      <c r="G13" s="18">
        <v>64</v>
      </c>
      <c r="H13" s="17">
        <f t="shared" si="1"/>
        <v>84</v>
      </c>
    </row>
    <row r="14" spans="1:8" ht="15" customHeight="1" x14ac:dyDescent="0.2">
      <c r="A14" s="35" t="s">
        <v>34</v>
      </c>
      <c r="B14" s="28">
        <v>9</v>
      </c>
      <c r="C14" s="28">
        <v>5</v>
      </c>
      <c r="D14" s="19">
        <v>14</v>
      </c>
      <c r="E14" s="18">
        <v>9</v>
      </c>
      <c r="F14" s="18">
        <v>7</v>
      </c>
      <c r="G14" s="18">
        <v>16</v>
      </c>
      <c r="H14" s="17">
        <f t="shared" si="1"/>
        <v>30</v>
      </c>
    </row>
    <row r="15" spans="1:8" ht="15" customHeight="1" x14ac:dyDescent="0.2">
      <c r="A15" s="27" t="s">
        <v>33</v>
      </c>
      <c r="B15" s="21">
        <v>106</v>
      </c>
      <c r="C15" s="21">
        <v>195</v>
      </c>
      <c r="D15" s="19">
        <v>301</v>
      </c>
      <c r="E15" s="21">
        <v>292</v>
      </c>
      <c r="F15" s="21">
        <v>485</v>
      </c>
      <c r="G15" s="18">
        <v>777</v>
      </c>
      <c r="H15" s="17">
        <f t="shared" si="1"/>
        <v>1078</v>
      </c>
    </row>
    <row r="16" spans="1:8" ht="15" customHeight="1" x14ac:dyDescent="0.2">
      <c r="A16" s="27" t="s">
        <v>32</v>
      </c>
      <c r="B16" s="21">
        <v>49</v>
      </c>
      <c r="C16" s="21">
        <v>63</v>
      </c>
      <c r="D16" s="19">
        <v>112</v>
      </c>
      <c r="E16" s="21">
        <v>102</v>
      </c>
      <c r="F16" s="21">
        <v>159</v>
      </c>
      <c r="G16" s="18">
        <v>261</v>
      </c>
      <c r="H16" s="17">
        <f t="shared" si="1"/>
        <v>373</v>
      </c>
    </row>
    <row r="17" spans="1:8" ht="15" customHeight="1" x14ac:dyDescent="0.2">
      <c r="A17" s="27" t="s">
        <v>31</v>
      </c>
      <c r="B17" s="21">
        <v>332</v>
      </c>
      <c r="C17" s="21">
        <v>353</v>
      </c>
      <c r="D17" s="19">
        <v>685</v>
      </c>
      <c r="E17" s="21">
        <v>941</v>
      </c>
      <c r="F17" s="18">
        <v>1003</v>
      </c>
      <c r="G17" s="18">
        <v>1944</v>
      </c>
      <c r="H17" s="17">
        <f t="shared" si="1"/>
        <v>2629</v>
      </c>
    </row>
    <row r="18" spans="1:8" ht="15" customHeight="1" x14ac:dyDescent="0.2">
      <c r="A18" s="27" t="s">
        <v>30</v>
      </c>
      <c r="B18" s="21">
        <v>22</v>
      </c>
      <c r="C18" s="21">
        <v>16</v>
      </c>
      <c r="D18" s="19">
        <v>38</v>
      </c>
      <c r="E18" s="21">
        <v>45</v>
      </c>
      <c r="F18" s="21">
        <v>46</v>
      </c>
      <c r="G18" s="18">
        <v>91</v>
      </c>
      <c r="H18" s="17">
        <f t="shared" si="1"/>
        <v>129</v>
      </c>
    </row>
    <row r="19" spans="1:8" ht="15" customHeight="1" x14ac:dyDescent="0.2">
      <c r="A19" s="27" t="s">
        <v>29</v>
      </c>
      <c r="B19" s="18">
        <v>34</v>
      </c>
      <c r="C19" s="18">
        <v>84</v>
      </c>
      <c r="D19" s="19">
        <v>118</v>
      </c>
      <c r="E19" s="18">
        <v>149</v>
      </c>
      <c r="F19" s="18">
        <v>199</v>
      </c>
      <c r="G19" s="18">
        <v>348</v>
      </c>
      <c r="H19" s="17">
        <f t="shared" si="1"/>
        <v>466</v>
      </c>
    </row>
    <row r="20" spans="1:8" ht="15" customHeight="1" x14ac:dyDescent="0.2">
      <c r="A20" s="27" t="s">
        <v>43</v>
      </c>
      <c r="B20" s="18">
        <v>2</v>
      </c>
      <c r="C20" s="18">
        <v>0</v>
      </c>
      <c r="D20" s="19">
        <v>2</v>
      </c>
      <c r="E20" s="18">
        <v>0</v>
      </c>
      <c r="F20" s="18">
        <v>0</v>
      </c>
      <c r="G20" s="18">
        <v>0</v>
      </c>
      <c r="H20" s="17">
        <f t="shared" si="1"/>
        <v>2</v>
      </c>
    </row>
    <row r="21" spans="1:8" ht="15" customHeight="1" x14ac:dyDescent="0.2">
      <c r="A21" s="27" t="s">
        <v>28</v>
      </c>
      <c r="B21" s="23">
        <v>181</v>
      </c>
      <c r="C21" s="21">
        <v>463</v>
      </c>
      <c r="D21" s="19">
        <v>644</v>
      </c>
      <c r="E21" s="21">
        <v>300</v>
      </c>
      <c r="F21" s="21">
        <v>773</v>
      </c>
      <c r="G21" s="18">
        <v>1073</v>
      </c>
      <c r="H21" s="17">
        <f t="shared" si="1"/>
        <v>1717</v>
      </c>
    </row>
    <row r="22" spans="1:8" s="24" customFormat="1" ht="15" customHeight="1" x14ac:dyDescent="0.2">
      <c r="A22" s="27" t="s">
        <v>27</v>
      </c>
      <c r="B22" s="19">
        <v>57</v>
      </c>
      <c r="C22" s="19">
        <v>188</v>
      </c>
      <c r="D22" s="19">
        <v>245</v>
      </c>
      <c r="E22" s="19">
        <v>112</v>
      </c>
      <c r="F22" s="19">
        <v>305</v>
      </c>
      <c r="G22" s="19">
        <v>417</v>
      </c>
      <c r="H22" s="25">
        <f t="shared" si="1"/>
        <v>662</v>
      </c>
    </row>
    <row r="23" spans="1:8" s="24" customFormat="1" ht="15" customHeight="1" x14ac:dyDescent="0.2">
      <c r="A23" s="27" t="s">
        <v>26</v>
      </c>
      <c r="B23" s="19">
        <v>192</v>
      </c>
      <c r="C23" s="19">
        <v>828</v>
      </c>
      <c r="D23" s="19">
        <v>1020</v>
      </c>
      <c r="E23" s="23">
        <v>433</v>
      </c>
      <c r="F23" s="26">
        <v>1925</v>
      </c>
      <c r="G23" s="19">
        <v>2358</v>
      </c>
      <c r="H23" s="25">
        <f t="shared" si="1"/>
        <v>3378</v>
      </c>
    </row>
    <row r="24" spans="1:8" ht="15" customHeight="1" x14ac:dyDescent="0.2">
      <c r="A24" s="27" t="s">
        <v>25</v>
      </c>
      <c r="B24" s="21">
        <v>90</v>
      </c>
      <c r="C24" s="21">
        <v>134</v>
      </c>
      <c r="D24" s="19">
        <v>224</v>
      </c>
      <c r="E24" s="21">
        <v>118</v>
      </c>
      <c r="F24" s="21">
        <v>191</v>
      </c>
      <c r="G24" s="18">
        <v>309</v>
      </c>
      <c r="H24" s="25">
        <f t="shared" si="1"/>
        <v>533</v>
      </c>
    </row>
    <row r="25" spans="1:8" ht="15" customHeight="1" x14ac:dyDescent="0.2">
      <c r="A25" s="27" t="s">
        <v>24</v>
      </c>
      <c r="B25" s="21">
        <v>48</v>
      </c>
      <c r="C25" s="21">
        <v>8</v>
      </c>
      <c r="D25" s="19">
        <v>56</v>
      </c>
      <c r="E25" s="21">
        <v>125</v>
      </c>
      <c r="F25" s="21">
        <v>29</v>
      </c>
      <c r="G25" s="18">
        <v>154</v>
      </c>
      <c r="H25" s="17">
        <f t="shared" si="1"/>
        <v>210</v>
      </c>
    </row>
    <row r="26" spans="1:8" ht="15" customHeight="1" x14ac:dyDescent="0.2">
      <c r="A26" s="27" t="s">
        <v>23</v>
      </c>
      <c r="B26" s="21">
        <v>26</v>
      </c>
      <c r="C26" s="21">
        <v>7</v>
      </c>
      <c r="D26" s="19">
        <v>33</v>
      </c>
      <c r="E26" s="21">
        <v>125</v>
      </c>
      <c r="F26" s="21">
        <v>24</v>
      </c>
      <c r="G26" s="18">
        <v>149</v>
      </c>
      <c r="H26" s="17">
        <f t="shared" si="1"/>
        <v>182</v>
      </c>
    </row>
    <row r="27" spans="1:8" ht="15" customHeight="1" x14ac:dyDescent="0.2">
      <c r="A27" s="27" t="s">
        <v>22</v>
      </c>
      <c r="B27" s="21">
        <v>5</v>
      </c>
      <c r="C27" s="21">
        <v>0</v>
      </c>
      <c r="D27" s="19">
        <v>5</v>
      </c>
      <c r="E27" s="21">
        <v>29</v>
      </c>
      <c r="F27" s="21">
        <v>4</v>
      </c>
      <c r="G27" s="18">
        <v>33</v>
      </c>
      <c r="H27" s="17">
        <f t="shared" si="1"/>
        <v>38</v>
      </c>
    </row>
    <row r="28" spans="1:8" ht="15" customHeight="1" x14ac:dyDescent="0.2">
      <c r="A28" s="27" t="s">
        <v>21</v>
      </c>
      <c r="B28" s="18">
        <v>22</v>
      </c>
      <c r="C28" s="18">
        <v>4</v>
      </c>
      <c r="D28" s="19">
        <v>26</v>
      </c>
      <c r="E28" s="18">
        <v>73</v>
      </c>
      <c r="F28" s="18">
        <v>10</v>
      </c>
      <c r="G28" s="18">
        <v>83</v>
      </c>
      <c r="H28" s="17">
        <f t="shared" si="1"/>
        <v>109</v>
      </c>
    </row>
    <row r="29" spans="1:8" ht="15" customHeight="1" x14ac:dyDescent="0.2">
      <c r="A29" s="27" t="s">
        <v>20</v>
      </c>
      <c r="B29" s="18">
        <v>12</v>
      </c>
      <c r="C29" s="18">
        <v>4</v>
      </c>
      <c r="D29" s="19">
        <v>16</v>
      </c>
      <c r="E29" s="18">
        <v>28</v>
      </c>
      <c r="F29" s="18">
        <v>11</v>
      </c>
      <c r="G29" s="18">
        <v>39</v>
      </c>
      <c r="H29" s="17">
        <f t="shared" si="1"/>
        <v>55</v>
      </c>
    </row>
    <row r="30" spans="1:8" ht="15" customHeight="1" x14ac:dyDescent="0.2">
      <c r="A30" s="27" t="s">
        <v>19</v>
      </c>
      <c r="B30" s="18">
        <v>301</v>
      </c>
      <c r="C30" s="18">
        <v>408</v>
      </c>
      <c r="D30" s="19">
        <v>709</v>
      </c>
      <c r="E30" s="18">
        <v>1298</v>
      </c>
      <c r="F30" s="18">
        <v>1417</v>
      </c>
      <c r="G30" s="18">
        <v>2715</v>
      </c>
      <c r="H30" s="17">
        <f t="shared" si="1"/>
        <v>3424</v>
      </c>
    </row>
    <row r="31" spans="1:8" ht="15" customHeight="1" x14ac:dyDescent="0.2">
      <c r="A31" s="27" t="s">
        <v>18</v>
      </c>
      <c r="B31" s="23">
        <v>39</v>
      </c>
      <c r="C31" s="21">
        <v>133</v>
      </c>
      <c r="D31" s="19">
        <v>172</v>
      </c>
      <c r="E31" s="21">
        <v>61</v>
      </c>
      <c r="F31" s="21">
        <v>425</v>
      </c>
      <c r="G31" s="18">
        <v>486</v>
      </c>
      <c r="H31" s="17">
        <f t="shared" si="1"/>
        <v>658</v>
      </c>
    </row>
    <row r="32" spans="1:8" ht="15" customHeight="1" x14ac:dyDescent="0.2">
      <c r="A32" s="27" t="s">
        <v>17</v>
      </c>
      <c r="B32" s="21">
        <v>21</v>
      </c>
      <c r="C32" s="21">
        <v>60</v>
      </c>
      <c r="D32" s="19">
        <v>81</v>
      </c>
      <c r="E32" s="21">
        <v>17</v>
      </c>
      <c r="F32" s="21">
        <v>116</v>
      </c>
      <c r="G32" s="18">
        <v>133</v>
      </c>
      <c r="H32" s="17">
        <f t="shared" si="1"/>
        <v>214</v>
      </c>
    </row>
    <row r="33" spans="1:8" ht="15" customHeight="1" x14ac:dyDescent="0.2">
      <c r="A33" s="27" t="s">
        <v>16</v>
      </c>
      <c r="B33" s="22">
        <f>19+170</f>
        <v>189</v>
      </c>
      <c r="C33" s="22">
        <f>31+458</f>
        <v>489</v>
      </c>
      <c r="D33" s="22">
        <f>50+628</f>
        <v>678</v>
      </c>
      <c r="E33" s="22">
        <f>23+448</f>
        <v>471</v>
      </c>
      <c r="F33" s="22">
        <f>80+1168</f>
        <v>1248</v>
      </c>
      <c r="G33" s="22">
        <f>103+1616</f>
        <v>1719</v>
      </c>
      <c r="H33" s="17">
        <f t="shared" si="1"/>
        <v>2397</v>
      </c>
    </row>
    <row r="34" spans="1:8" ht="15" customHeight="1" x14ac:dyDescent="0.2">
      <c r="A34" s="27" t="s">
        <v>15</v>
      </c>
      <c r="B34" s="18">
        <v>17</v>
      </c>
      <c r="C34" s="18">
        <v>25</v>
      </c>
      <c r="D34" s="19">
        <v>42</v>
      </c>
      <c r="E34" s="18">
        <v>10</v>
      </c>
      <c r="F34" s="18">
        <v>25</v>
      </c>
      <c r="G34" s="18">
        <v>35</v>
      </c>
      <c r="H34" s="17">
        <f t="shared" si="1"/>
        <v>77</v>
      </c>
    </row>
    <row r="35" spans="1:8" ht="15" customHeight="1" x14ac:dyDescent="0.2">
      <c r="A35" s="27" t="s">
        <v>14</v>
      </c>
      <c r="B35" s="21">
        <v>8</v>
      </c>
      <c r="C35" s="21">
        <v>56</v>
      </c>
      <c r="D35" s="19">
        <v>64</v>
      </c>
      <c r="E35" s="21">
        <v>32</v>
      </c>
      <c r="F35" s="21">
        <v>224</v>
      </c>
      <c r="G35" s="18">
        <v>256</v>
      </c>
      <c r="H35" s="17">
        <f t="shared" si="1"/>
        <v>320</v>
      </c>
    </row>
    <row r="36" spans="1:8" ht="15" customHeight="1" x14ac:dyDescent="0.2">
      <c r="A36" s="2" t="s">
        <v>13</v>
      </c>
      <c r="B36" s="5">
        <f t="shared" ref="B36:G36" si="2">SUM(B37:B39)</f>
        <v>10140</v>
      </c>
      <c r="C36" s="5">
        <f t="shared" si="2"/>
        <v>10885</v>
      </c>
      <c r="D36" s="5">
        <f t="shared" si="2"/>
        <v>21025</v>
      </c>
      <c r="E36" s="5">
        <f t="shared" si="2"/>
        <v>16685</v>
      </c>
      <c r="F36" s="5">
        <f t="shared" si="2"/>
        <v>18599</v>
      </c>
      <c r="G36" s="5">
        <f t="shared" si="2"/>
        <v>35284</v>
      </c>
      <c r="H36" s="5">
        <f t="shared" si="1"/>
        <v>56309</v>
      </c>
    </row>
    <row r="37" spans="1:8" ht="15" customHeight="1" x14ac:dyDescent="0.2">
      <c r="A37" s="36" t="s">
        <v>2</v>
      </c>
      <c r="B37" s="18">
        <v>7910</v>
      </c>
      <c r="C37" s="18">
        <v>8682</v>
      </c>
      <c r="D37" s="18">
        <v>16592</v>
      </c>
      <c r="E37" s="18">
        <v>13151</v>
      </c>
      <c r="F37" s="18">
        <v>15021</v>
      </c>
      <c r="G37" s="18">
        <v>28172</v>
      </c>
      <c r="H37" s="17">
        <f t="shared" si="1"/>
        <v>44764</v>
      </c>
    </row>
    <row r="38" spans="1:8" ht="15" customHeight="1" x14ac:dyDescent="0.2">
      <c r="A38" s="36" t="s">
        <v>1</v>
      </c>
      <c r="B38" s="18">
        <v>2227</v>
      </c>
      <c r="C38" s="18">
        <v>2200</v>
      </c>
      <c r="D38" s="18">
        <v>4427</v>
      </c>
      <c r="E38" s="18">
        <v>3426</v>
      </c>
      <c r="F38" s="18">
        <v>3513</v>
      </c>
      <c r="G38" s="18">
        <v>6939</v>
      </c>
      <c r="H38" s="17">
        <f t="shared" si="1"/>
        <v>11366</v>
      </c>
    </row>
    <row r="39" spans="1:8" ht="15" customHeight="1" x14ac:dyDescent="0.2">
      <c r="A39" s="20" t="s">
        <v>12</v>
      </c>
      <c r="B39" s="18">
        <v>3</v>
      </c>
      <c r="C39" s="18">
        <v>3</v>
      </c>
      <c r="D39" s="18">
        <v>6</v>
      </c>
      <c r="E39" s="18">
        <v>108</v>
      </c>
      <c r="F39" s="18">
        <v>65</v>
      </c>
      <c r="G39" s="18">
        <v>173</v>
      </c>
      <c r="H39" s="17">
        <f t="shared" si="1"/>
        <v>179</v>
      </c>
    </row>
    <row r="40" spans="1:8" ht="9" customHeight="1" x14ac:dyDescent="0.2">
      <c r="A40" s="20"/>
      <c r="B40" s="18"/>
      <c r="C40" s="18"/>
      <c r="D40" s="19"/>
      <c r="E40" s="18"/>
      <c r="F40" s="18"/>
      <c r="G40" s="18"/>
      <c r="H40" s="17"/>
    </row>
    <row r="41" spans="1:8" ht="15" customHeight="1" x14ac:dyDescent="0.2">
      <c r="A41" s="4" t="s">
        <v>3</v>
      </c>
      <c r="B41" s="16">
        <f t="shared" ref="B41:H41" si="3">B8+B36</f>
        <v>12259</v>
      </c>
      <c r="C41" s="16">
        <f t="shared" si="3"/>
        <v>14716</v>
      </c>
      <c r="D41" s="16">
        <f t="shared" si="3"/>
        <v>26975</v>
      </c>
      <c r="E41" s="16">
        <f t="shared" si="3"/>
        <v>22336</v>
      </c>
      <c r="F41" s="16">
        <f t="shared" si="3"/>
        <v>28027</v>
      </c>
      <c r="G41" s="16">
        <f t="shared" si="3"/>
        <v>50363</v>
      </c>
      <c r="H41" s="16">
        <f t="shared" si="3"/>
        <v>77338</v>
      </c>
    </row>
    <row r="42" spans="1:8" ht="12.75" customHeight="1" x14ac:dyDescent="0.2">
      <c r="B42" s="13"/>
      <c r="C42" s="13"/>
      <c r="D42" s="13"/>
      <c r="E42" s="13"/>
      <c r="F42" s="12"/>
      <c r="G42" s="12"/>
      <c r="H42" s="12"/>
    </row>
    <row r="43" spans="1:8" ht="11.25" customHeight="1" x14ac:dyDescent="0.2">
      <c r="A43" s="15" t="s">
        <v>11</v>
      </c>
    </row>
    <row r="44" spans="1:8" ht="11.25" customHeight="1" x14ac:dyDescent="0.2">
      <c r="B44" s="14"/>
      <c r="C44" s="14"/>
      <c r="D44" s="14"/>
      <c r="E44" s="14"/>
      <c r="F44" s="14"/>
      <c r="G44" s="14"/>
      <c r="H44" s="14"/>
    </row>
    <row r="45" spans="1:8" ht="11.25" customHeight="1" x14ac:dyDescent="0.2">
      <c r="A45" s="9" t="s">
        <v>0</v>
      </c>
      <c r="B45" s="9"/>
      <c r="C45" s="9"/>
      <c r="D45" s="9"/>
      <c r="E45" s="9"/>
      <c r="F45" s="12"/>
      <c r="G45" s="12"/>
      <c r="H45" s="12"/>
    </row>
    <row r="46" spans="1:8" ht="11.25" customHeight="1" x14ac:dyDescent="0.2">
      <c r="B46" s="13"/>
      <c r="C46" s="13"/>
      <c r="D46" s="13"/>
      <c r="E46" s="13"/>
      <c r="F46" s="12"/>
      <c r="G46" s="12"/>
      <c r="H46" s="12"/>
    </row>
    <row r="47" spans="1:8" ht="12.75" customHeight="1" x14ac:dyDescent="0.2"/>
    <row r="48" spans="1:8" ht="12.75" customHeight="1" x14ac:dyDescent="0.2">
      <c r="B48" s="11"/>
      <c r="C48" s="11"/>
      <c r="D48" s="11"/>
      <c r="E48" s="11"/>
      <c r="F48" s="11"/>
      <c r="G48" s="11"/>
      <c r="H48" s="11"/>
    </row>
    <row r="49" spans="2:8" ht="12.75" customHeight="1" x14ac:dyDescent="0.2"/>
    <row r="50" spans="2:8" ht="12.75" customHeight="1" x14ac:dyDescent="0.2">
      <c r="B50" s="10"/>
      <c r="C50" s="10"/>
      <c r="D50" s="10"/>
      <c r="E50" s="10"/>
      <c r="F50" s="10"/>
      <c r="G50" s="10"/>
      <c r="H50" s="10"/>
    </row>
    <row r="51" spans="2:8" ht="12.75" customHeight="1" x14ac:dyDescent="0.2">
      <c r="B51" s="9"/>
      <c r="C51" s="9"/>
      <c r="D51" s="9"/>
      <c r="E51" s="9"/>
    </row>
    <row r="52" spans="2:8" ht="12.75" customHeight="1" x14ac:dyDescent="0.2"/>
    <row r="53" spans="2:8" ht="12.75" customHeight="1" x14ac:dyDescent="0.2"/>
    <row r="54" spans="2:8" ht="12.75" customHeight="1" x14ac:dyDescent="0.2"/>
    <row r="55" spans="2:8" ht="12.75" customHeight="1" x14ac:dyDescent="0.2"/>
    <row r="56" spans="2:8" ht="12.75" customHeight="1" x14ac:dyDescent="0.2"/>
    <row r="57" spans="2:8" ht="12.75" customHeight="1" x14ac:dyDescent="0.2"/>
    <row r="58" spans="2:8" ht="12.75" customHeight="1" x14ac:dyDescent="0.2"/>
    <row r="59" spans="2:8" ht="12.75" customHeight="1" x14ac:dyDescent="0.2"/>
    <row r="60" spans="2:8" ht="12.75" customHeight="1" x14ac:dyDescent="0.2"/>
    <row r="61" spans="2:8" ht="12.75" customHeight="1" x14ac:dyDescent="0.2"/>
    <row r="62" spans="2:8" ht="12.75" customHeight="1" x14ac:dyDescent="0.2"/>
    <row r="63" spans="2:8" ht="12.75" customHeight="1" x14ac:dyDescent="0.2"/>
  </sheetData>
  <mergeCells count="5">
    <mergeCell ref="A1:H1"/>
    <mergeCell ref="B5:D5"/>
    <mergeCell ref="E5:G5"/>
    <mergeCell ref="A3:H3"/>
    <mergeCell ref="A5:A6"/>
  </mergeCells>
  <printOptions horizontalCentered="1"/>
  <pageMargins left="0.39370078740157499" right="0.39370078740157499" top="0.59055118110236204" bottom="0.39370078740157499" header="0.511811023622047" footer="0.511811023622047"/>
  <pageSetup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2019-07-02T18:34:07Z</cp:lastPrinted>
  <dcterms:created xsi:type="dcterms:W3CDTF">2018-06-08T00:13:44Z</dcterms:created>
  <dcterms:modified xsi:type="dcterms:W3CDTF">2019-07-10T18:59:45Z</dcterms:modified>
</cp:coreProperties>
</file>