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 2018-20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8" i="1" l="1"/>
  <c r="B12" i="1"/>
  <c r="B11" i="1" s="1"/>
  <c r="B13" i="1"/>
  <c r="B14" i="1"/>
  <c r="B16" i="1"/>
  <c r="B19" i="1"/>
  <c r="B18" i="1" s="1"/>
  <c r="B20" i="1"/>
  <c r="B26" i="1"/>
  <c r="B24" i="1" s="1"/>
  <c r="B27" i="1"/>
  <c r="B29" i="1"/>
  <c r="B30" i="1"/>
  <c r="B33" i="1"/>
  <c r="B32" i="1" s="1"/>
  <c r="B35" i="1"/>
  <c r="B36" i="1" l="1"/>
  <c r="B34" i="1" s="1"/>
</calcChain>
</file>

<file path=xl/sharedStrings.xml><?xml version="1.0" encoding="utf-8"?>
<sst xmlns="http://schemas.openxmlformats.org/spreadsheetml/2006/main" count="42" uniqueCount="34">
  <si>
    <t>Sistema de Información Estadística de Becas (SISBEC), DGPL, UNAM.</t>
  </si>
  <si>
    <t>Centro de Enseñanza para Extranjeros, UNAM</t>
  </si>
  <si>
    <t>Coordinación de Relaciones y Asuntos Internacionales, UNAM.</t>
  </si>
  <si>
    <t>Coordinación General de Estudios de Posgrado, UNAM.</t>
  </si>
  <si>
    <t>Coordinación de Humanidades, UNAM.</t>
  </si>
  <si>
    <t>Coordinación de la Investigación Científica, UNAM.</t>
  </si>
  <si>
    <t>Dirección General de Administración Escolar, UNAM.</t>
  </si>
  <si>
    <t>FUENTES: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</si>
  <si>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</si>
  <si>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General de Estudios de Posgrado (CGEP) e informado a la Dirección General de Planeación (DGPL) por medio del Sistema de Información Estadíatica de Becas (SISBEC).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</si>
  <si>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</si>
  <si>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t>Estudiantes extranjeros en la UNAM</t>
  </si>
  <si>
    <t>Alumnos de la UNAM en el extranjero</t>
  </si>
  <si>
    <t>Resumen de movilidad estudiantil internacional</t>
  </si>
  <si>
    <t>Estudiantes extranjeros en cursos extracurriculares en la UNAM</t>
  </si>
  <si>
    <t>Centro de Enseñanza para Extranjeros (CEPE)</t>
  </si>
  <si>
    <t>Alumnos de la UNAM en actividades académicas en el extranjero</t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</si>
  <si>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</si>
  <si>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t>Estudiantes de IES del extranjero en la UNAM</t>
  </si>
  <si>
    <t>Alumnos de la UNAM en IES del extranjero</t>
  </si>
  <si>
    <t>Movilidad estudiantil de posgrado</t>
  </si>
  <si>
    <t>Movilidad estudiantil de licenciatura</t>
  </si>
  <si>
    <t>Movilidad estudiantil internacional 2018-2019</t>
  </si>
  <si>
    <t>Académicos de IES del extranjero en la UNAM</t>
  </si>
  <si>
    <t>Académicos de la UNAM en IES del extranjero</t>
  </si>
  <si>
    <t>Resumen de movilidad académica internacional</t>
  </si>
  <si>
    <t>Profesores visitantes de IES del extranjero en la UNAM</t>
  </si>
  <si>
    <r>
      <t>Formación del personal académico (estancias en IES del extranjero)</t>
    </r>
    <r>
      <rPr>
        <b/>
        <vertAlign val="superscript"/>
        <sz val="10"/>
        <rFont val="Arial"/>
        <family val="2"/>
      </rPr>
      <t>a</t>
    </r>
  </si>
  <si>
    <t>Movilidad del personal académico en institutos y centros de investigación</t>
  </si>
  <si>
    <t>Movilidad del personal académico en facultades y escuelas</t>
  </si>
  <si>
    <t>Movilidad académica internacional 2018</t>
  </si>
  <si>
    <t>Convenios firmados con organismos e IES internacionales en 2018</t>
  </si>
  <si>
    <t>2018-2019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</si>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</sst>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2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2" applyNumberFormat="0" applyAlignment="0" applyProtection="0"/>
    <xf numFmtId="0" fontId="24" fillId="0" borderId="7" applyNumberFormat="0" applyFill="0" applyAlignment="0" applyProtection="0"/>
    <xf numFmtId="40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0" xfId="1" applyFont="1" applyFill="1" applyAlignment="1">
      <alignment horizontal="left" vertical="center" indent="2"/>
    </xf>
    <xf numFmtId="3" fontId="3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left" vertical="center" indent="1"/>
    </xf>
    <xf numFmtId="0" fontId="7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</cellXfs>
  <cellStyles count="2012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1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2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13998"/>
    <cellStyle name="Normal 5 29 2" xfId="13999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2018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028185909751003E-2"/>
          <c:y val="0.141333967869401"/>
          <c:w val="0.56395999637976302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91-D54F-93E3-AFAF8E04DA27}"/>
              </c:ext>
            </c:extLst>
          </c:dPt>
          <c:dLbls>
            <c:dLbl>
              <c:idx val="0"/>
              <c:layout>
                <c:manualLayout>
                  <c:x val="-4.81969408996289E-2"/>
                  <c:y val="0.1346262737378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1-D54F-93E3-AFAF8E04DA27}"/>
                </c:ext>
              </c:extLst>
            </c:dLbl>
            <c:dLbl>
              <c:idx val="1"/>
              <c:layout>
                <c:manualLayout>
                  <c:x val="9.3964521676169796E-2"/>
                  <c:y val="-0.139565481704493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1-D54F-93E3-AFAF8E04DA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2018-2019'!$A$19:$A$20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'resumen 2018-2019'!$B$19:$B$20</c:f>
              <c:numCache>
                <c:formatCode>#,##0</c:formatCode>
                <c:ptCount val="2"/>
                <c:pt idx="0">
                  <c:v>1851</c:v>
                </c:pt>
                <c:pt idx="1">
                  <c:v>1878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91-D54F-93E3-AFAF8E04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574531631822"/>
          <c:y val="0.39338177396943003"/>
          <c:w val="0.27816091954022998"/>
          <c:h val="0.22058794580824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2018-2019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5561159693801E-2"/>
          <c:y val="0.11588890674379999"/>
          <c:w val="0.58719075438150903"/>
          <c:h val="0.8841110932561999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11-E147-BE60-E28B47E11926}"/>
              </c:ext>
            </c:extLst>
          </c:dPt>
          <c:dLbls>
            <c:dLbl>
              <c:idx val="0"/>
              <c:layout>
                <c:manualLayout>
                  <c:x val="-3.9013195639701702E-2"/>
                  <c:y val="5.373635600335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1-E147-BE60-E28B47E11926}"/>
                </c:ext>
              </c:extLst>
            </c:dLbl>
            <c:dLbl>
              <c:idx val="1"/>
              <c:layout>
                <c:manualLayout>
                  <c:x val="3.4423407917383797E-2"/>
                  <c:y val="-2.68681780016792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1-E147-BE60-E28B47E119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2018-2019'!$A$35:$A$36</c:f>
              <c:strCache>
                <c:ptCount val="2"/>
                <c:pt idx="0">
                  <c:v>Alumnos de la UNAM en el extranjero</c:v>
                </c:pt>
                <c:pt idx="1">
                  <c:v>Estudiantes extranjeros en la UNAM</c:v>
                </c:pt>
              </c:strCache>
            </c:strRef>
          </c:cat>
          <c:val>
            <c:numRef>
              <c:f>'resumen 2018-2019'!$B$35:$B$36</c:f>
              <c:numCache>
                <c:formatCode>#,##0</c:formatCode>
                <c:ptCount val="2"/>
                <c:pt idx="0">
                  <c:v>3437</c:v>
                </c:pt>
                <c:pt idx="1">
                  <c:v>7487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11-E147-BE60-E28B47E1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68148336296694"/>
          <c:y val="0.46101668223675402"/>
          <c:w val="0.25115189230378498"/>
          <c:h val="0.23389803816895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187325</xdr:rowOff>
    </xdr:from>
    <xdr:to>
      <xdr:col>8</xdr:col>
      <xdr:colOff>628650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19</xdr:row>
      <xdr:rowOff>177800</xdr:rowOff>
    </xdr:from>
    <xdr:to>
      <xdr:col>8</xdr:col>
      <xdr:colOff>609600</xdr:colOff>
      <xdr:row>41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ci 18"/>
      <sheetName val="acad dgeci sub-ea unam inter 18"/>
      <sheetName val="acad dgeci pais ies inter 18"/>
      <sheetName val="acad dgeci unam-ies inter 18"/>
      <sheetName val="acad dgeci ies inter-unam 18"/>
      <sheetName val="acad ch 18"/>
      <sheetName val="acad cic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V21">
            <v>6302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A1:D50"/>
  <sheetViews>
    <sheetView tabSelected="1" zoomScaleNormal="100" zoomScalePageLayoutView="90" workbookViewId="0">
      <selection sqref="A1:B1"/>
    </sheetView>
  </sheetViews>
  <sheetFormatPr baseColWidth="10" defaultColWidth="12.42578125" defaultRowHeight="12.75" x14ac:dyDescent="0.25"/>
  <cols>
    <col min="1" max="1" width="78" style="1" customWidth="1"/>
    <col min="2" max="2" width="13.42578125" style="2" customWidth="1"/>
    <col min="3" max="16384" width="12.42578125" style="1"/>
  </cols>
  <sheetData>
    <row r="1" spans="1:2" ht="15" customHeight="1" x14ac:dyDescent="0.25">
      <c r="A1" s="26" t="s">
        <v>33</v>
      </c>
      <c r="B1" s="26"/>
    </row>
    <row r="2" spans="1:2" ht="15" customHeight="1" x14ac:dyDescent="0.25">
      <c r="A2" s="26" t="s">
        <v>32</v>
      </c>
      <c r="B2" s="26"/>
    </row>
    <row r="3" spans="1:2" ht="15" customHeight="1" x14ac:dyDescent="0.25">
      <c r="A3" s="25"/>
    </row>
    <row r="4" spans="1:2" s="11" customFormat="1" ht="15" customHeight="1" x14ac:dyDescent="0.25">
      <c r="A4" s="22" t="s">
        <v>31</v>
      </c>
      <c r="B4" s="24">
        <v>68</v>
      </c>
    </row>
    <row r="5" spans="1:2" s="11" customFormat="1" x14ac:dyDescent="0.25">
      <c r="A5" s="23"/>
      <c r="B5" s="12"/>
    </row>
    <row r="6" spans="1:2" s="11" customFormat="1" ht="15" customHeight="1" x14ac:dyDescent="0.25">
      <c r="A6" s="22" t="s">
        <v>30</v>
      </c>
      <c r="B6" s="22"/>
    </row>
    <row r="7" spans="1:2" s="11" customFormat="1" ht="9" customHeight="1" x14ac:dyDescent="0.25">
      <c r="A7" s="18"/>
      <c r="B7" s="18"/>
    </row>
    <row r="8" spans="1:2" s="18" customFormat="1" ht="15" customHeight="1" x14ac:dyDescent="0.25">
      <c r="A8" s="20" t="s">
        <v>29</v>
      </c>
      <c r="B8" s="19">
        <f>SUM(B9:B10)</f>
        <v>217</v>
      </c>
    </row>
    <row r="9" spans="1:2" s="11" customFormat="1" ht="15" customHeight="1" x14ac:dyDescent="0.25">
      <c r="A9" s="16" t="s">
        <v>24</v>
      </c>
      <c r="B9" s="12">
        <v>71</v>
      </c>
    </row>
    <row r="10" spans="1:2" s="11" customFormat="1" ht="15" customHeight="1" x14ac:dyDescent="0.25">
      <c r="A10" s="16" t="s">
        <v>23</v>
      </c>
      <c r="B10" s="12">
        <v>146</v>
      </c>
    </row>
    <row r="11" spans="1:2" s="18" customFormat="1" ht="15" customHeight="1" x14ac:dyDescent="0.25">
      <c r="A11" s="20" t="s">
        <v>28</v>
      </c>
      <c r="B11" s="19">
        <f>SUM(B12:B13)</f>
        <v>2899</v>
      </c>
    </row>
    <row r="12" spans="1:2" s="11" customFormat="1" ht="15" customHeight="1" x14ac:dyDescent="0.25">
      <c r="A12" s="16" t="s">
        <v>24</v>
      </c>
      <c r="B12" s="12">
        <f>1191+423</f>
        <v>1614</v>
      </c>
    </row>
    <row r="13" spans="1:2" s="11" customFormat="1" ht="15" customHeight="1" x14ac:dyDescent="0.25">
      <c r="A13" s="16" t="s">
        <v>23</v>
      </c>
      <c r="B13" s="12">
        <f>823+462</f>
        <v>1285</v>
      </c>
    </row>
    <row r="14" spans="1:2" s="18" customFormat="1" ht="15" customHeight="1" x14ac:dyDescent="0.25">
      <c r="A14" s="20" t="s">
        <v>27</v>
      </c>
      <c r="B14" s="19">
        <f>B15</f>
        <v>166</v>
      </c>
    </row>
    <row r="15" spans="1:2" s="11" customFormat="1" ht="15" customHeight="1" x14ac:dyDescent="0.25">
      <c r="A15" s="16" t="s">
        <v>24</v>
      </c>
      <c r="B15" s="12">
        <v>166</v>
      </c>
    </row>
    <row r="16" spans="1:2" s="18" customFormat="1" ht="15" customHeight="1" x14ac:dyDescent="0.25">
      <c r="A16" s="20" t="s">
        <v>17</v>
      </c>
      <c r="B16" s="19">
        <f>B17</f>
        <v>447</v>
      </c>
    </row>
    <row r="17" spans="1:2" s="11" customFormat="1" ht="15" customHeight="1" x14ac:dyDescent="0.25">
      <c r="A17" s="16" t="s">
        <v>26</v>
      </c>
      <c r="B17" s="12">
        <v>447</v>
      </c>
    </row>
    <row r="18" spans="1:2" s="18" customFormat="1" ht="15" customHeight="1" x14ac:dyDescent="0.25">
      <c r="A18" s="20" t="s">
        <v>25</v>
      </c>
      <c r="B18" s="19">
        <f>SUM(B19:B20)</f>
        <v>3729</v>
      </c>
    </row>
    <row r="19" spans="1:2" s="11" customFormat="1" ht="15" customHeight="1" x14ac:dyDescent="0.25">
      <c r="A19" s="16" t="s">
        <v>24</v>
      </c>
      <c r="B19" s="12">
        <f>B9+B12+B15</f>
        <v>1851</v>
      </c>
    </row>
    <row r="20" spans="1:2" s="11" customFormat="1" ht="15" customHeight="1" x14ac:dyDescent="0.25">
      <c r="A20" s="16" t="s">
        <v>23</v>
      </c>
      <c r="B20" s="12">
        <f>B10+B13+B17</f>
        <v>1878</v>
      </c>
    </row>
    <row r="21" spans="1:2" ht="9" customHeight="1" x14ac:dyDescent="0.25">
      <c r="A21" s="16"/>
      <c r="B21" s="12"/>
    </row>
    <row r="22" spans="1:2" s="11" customFormat="1" ht="15" customHeight="1" x14ac:dyDescent="0.25">
      <c r="A22" s="22" t="s">
        <v>22</v>
      </c>
      <c r="B22" s="22"/>
    </row>
    <row r="23" spans="1:2" s="11" customFormat="1" ht="9" customHeight="1" x14ac:dyDescent="0.25">
      <c r="A23" s="18"/>
      <c r="B23" s="18"/>
    </row>
    <row r="24" spans="1:2" s="21" customFormat="1" x14ac:dyDescent="0.25">
      <c r="A24" s="20" t="s">
        <v>21</v>
      </c>
      <c r="B24" s="19">
        <f>SUM(B25:B26)</f>
        <v>2642</v>
      </c>
    </row>
    <row r="25" spans="1:2" ht="15" customHeight="1" x14ac:dyDescent="0.25">
      <c r="A25" s="16" t="s">
        <v>19</v>
      </c>
      <c r="B25" s="12">
        <v>1583</v>
      </c>
    </row>
    <row r="26" spans="1:2" ht="15" customHeight="1" x14ac:dyDescent="0.25">
      <c r="A26" s="16" t="s">
        <v>18</v>
      </c>
      <c r="B26" s="12">
        <f>1059</f>
        <v>1059</v>
      </c>
    </row>
    <row r="27" spans="1:2" s="18" customFormat="1" ht="15" customHeight="1" x14ac:dyDescent="0.25">
      <c r="A27" s="20" t="s">
        <v>20</v>
      </c>
      <c r="B27" s="19">
        <f>+B28+B29</f>
        <v>378</v>
      </c>
    </row>
    <row r="28" spans="1:2" s="11" customFormat="1" ht="15" customHeight="1" x14ac:dyDescent="0.25">
      <c r="A28" s="16" t="s">
        <v>19</v>
      </c>
      <c r="B28" s="12">
        <v>252</v>
      </c>
    </row>
    <row r="29" spans="1:2" s="11" customFormat="1" ht="15" customHeight="1" x14ac:dyDescent="0.25">
      <c r="A29" s="16" t="s">
        <v>18</v>
      </c>
      <c r="B29" s="12">
        <f>123+3</f>
        <v>126</v>
      </c>
    </row>
    <row r="30" spans="1:2" s="18" customFormat="1" ht="15" customHeight="1" x14ac:dyDescent="0.25">
      <c r="A30" s="20" t="s">
        <v>17</v>
      </c>
      <c r="B30" s="19">
        <f>+B31</f>
        <v>1602</v>
      </c>
    </row>
    <row r="31" spans="1:2" s="11" customFormat="1" ht="15" customHeight="1" x14ac:dyDescent="0.25">
      <c r="A31" s="16" t="s">
        <v>16</v>
      </c>
      <c r="B31" s="12">
        <v>1602</v>
      </c>
    </row>
    <row r="32" spans="1:2" s="18" customFormat="1" ht="15" customHeight="1" x14ac:dyDescent="0.25">
      <c r="A32" s="20" t="s">
        <v>15</v>
      </c>
      <c r="B32" s="19">
        <f>+B33</f>
        <v>6302</v>
      </c>
    </row>
    <row r="33" spans="1:4" s="11" customFormat="1" ht="15" customHeight="1" x14ac:dyDescent="0.25">
      <c r="A33" s="16" t="s">
        <v>14</v>
      </c>
      <c r="B33" s="12">
        <f>'[1]est cepe ext 18'!V21</f>
        <v>6302</v>
      </c>
    </row>
    <row r="34" spans="1:4" s="18" customFormat="1" ht="15" customHeight="1" x14ac:dyDescent="0.25">
      <c r="A34" s="20" t="s">
        <v>13</v>
      </c>
      <c r="B34" s="19">
        <f>SUM(B35:B36)</f>
        <v>10924</v>
      </c>
    </row>
    <row r="35" spans="1:4" s="11" customFormat="1" ht="15" customHeight="1" x14ac:dyDescent="0.25">
      <c r="A35" s="16" t="s">
        <v>12</v>
      </c>
      <c r="B35" s="12">
        <f>B25+B28+B31</f>
        <v>3437</v>
      </c>
      <c r="D35" s="17"/>
    </row>
    <row r="36" spans="1:4" s="11" customFormat="1" ht="15" customHeight="1" x14ac:dyDescent="0.25">
      <c r="A36" s="16" t="s">
        <v>11</v>
      </c>
      <c r="B36" s="12">
        <f>+B26+B29+B33</f>
        <v>7487</v>
      </c>
    </row>
    <row r="37" spans="1:4" s="13" customFormat="1" ht="9" customHeight="1" x14ac:dyDescent="0.25">
      <c r="A37" s="15"/>
      <c r="B37" s="14"/>
    </row>
    <row r="38" spans="1:4" s="11" customFormat="1" x14ac:dyDescent="0.25">
      <c r="B38" s="12"/>
    </row>
    <row r="39" spans="1:4" s="8" customFormat="1" ht="12" customHeight="1" x14ac:dyDescent="0.25">
      <c r="A39" s="10" t="s">
        <v>10</v>
      </c>
      <c r="B39" s="9"/>
    </row>
    <row r="40" spans="1:4" ht="33.75" x14ac:dyDescent="0.25">
      <c r="A40" s="7" t="s">
        <v>9</v>
      </c>
    </row>
    <row r="41" spans="1:4" ht="11.1" customHeight="1" x14ac:dyDescent="0.25">
      <c r="A41" s="6" t="s">
        <v>8</v>
      </c>
    </row>
    <row r="42" spans="1:4" x14ac:dyDescent="0.25">
      <c r="A42" s="5"/>
    </row>
    <row r="43" spans="1:4" x14ac:dyDescent="0.25">
      <c r="A43" s="4" t="s">
        <v>7</v>
      </c>
    </row>
    <row r="44" spans="1:4" x14ac:dyDescent="0.25">
      <c r="A44" s="3" t="s">
        <v>6</v>
      </c>
    </row>
    <row r="45" spans="1:4" x14ac:dyDescent="0.25">
      <c r="A45" s="3" t="s">
        <v>5</v>
      </c>
    </row>
    <row r="46" spans="1:4" x14ac:dyDescent="0.25">
      <c r="A46" s="3" t="s">
        <v>4</v>
      </c>
    </row>
    <row r="47" spans="1:4" x14ac:dyDescent="0.25">
      <c r="A47" s="3" t="s">
        <v>3</v>
      </c>
    </row>
    <row r="48" spans="1:4" x14ac:dyDescent="0.25">
      <c r="A48" s="3" t="s">
        <v>2</v>
      </c>
    </row>
    <row r="49" spans="1:1" x14ac:dyDescent="0.25">
      <c r="A49" s="3" t="s">
        <v>1</v>
      </c>
    </row>
    <row r="50" spans="1:1" x14ac:dyDescent="0.25">
      <c r="A50" s="3" t="s">
        <v>0</v>
      </c>
    </row>
  </sheetData>
  <mergeCells count="2">
    <mergeCell ref="A1:B1"/>
    <mergeCell ref="A2:B2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/>
  <headerFooter>
    <oddHeader>&amp;R&amp;"Arial,Negrita"&amp;14&amp;K000000Resumen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2018-2019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2019-07-11T18:49:42Z</dcterms:created>
  <dcterms:modified xsi:type="dcterms:W3CDTF">2019-07-11T18:49:58Z</dcterms:modified>
</cp:coreProperties>
</file>