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lic x car_op" sheetId="1" r:id="rId1"/>
  </sheets>
  <definedNames>
    <definedName name="_xlnm._FilterDatabase" localSheetId="0" hidden="1">'lic x car_op'!$A$5:$D$5</definedName>
    <definedName name="_xlnm.Database">#REF!</definedName>
    <definedName name="EgresoBac2002">#REF!</definedName>
    <definedName name="EgresoFinal">#REF!</definedName>
    <definedName name="lic">'lic x car_op'!$A$7:$D$890</definedName>
    <definedName name="lllllll">#REF!</definedName>
  </definedNames>
  <calcPr calcId="145621"/>
</workbook>
</file>

<file path=xl/calcChain.xml><?xml version="1.0" encoding="utf-8"?>
<calcChain xmlns="http://schemas.openxmlformats.org/spreadsheetml/2006/main">
  <c r="C209" i="1" l="1"/>
  <c r="B209" i="1"/>
  <c r="B8" i="1" l="1"/>
  <c r="C8" i="1"/>
  <c r="D9" i="1"/>
  <c r="D10" i="1"/>
  <c r="D11" i="1"/>
  <c r="D12" i="1"/>
  <c r="D13" i="1"/>
  <c r="D14" i="1"/>
  <c r="D15" i="1"/>
  <c r="D16" i="1"/>
  <c r="D17" i="1"/>
  <c r="D18" i="1"/>
  <c r="B19" i="1"/>
  <c r="B7" i="1" s="1"/>
  <c r="C19" i="1"/>
  <c r="D20" i="1"/>
  <c r="D21" i="1"/>
  <c r="D22" i="1"/>
  <c r="D23" i="1"/>
  <c r="D24" i="1"/>
  <c r="D25" i="1"/>
  <c r="D26" i="1"/>
  <c r="B27" i="1"/>
  <c r="D27" i="1" s="1"/>
  <c r="C27" i="1"/>
  <c r="D28" i="1"/>
  <c r="D29" i="1"/>
  <c r="D30" i="1"/>
  <c r="D31" i="1"/>
  <c r="D32" i="1"/>
  <c r="D33" i="1"/>
  <c r="D34" i="1"/>
  <c r="D35" i="1"/>
  <c r="B36" i="1"/>
  <c r="C36" i="1"/>
  <c r="D36" i="1" s="1"/>
  <c r="D37" i="1"/>
  <c r="D38" i="1"/>
  <c r="D39" i="1"/>
  <c r="D40" i="1"/>
  <c r="D41" i="1"/>
  <c r="D42" i="1"/>
  <c r="B44" i="1"/>
  <c r="C44" i="1"/>
  <c r="C43" i="1" s="1"/>
  <c r="D45" i="1"/>
  <c r="D46" i="1"/>
  <c r="D47" i="1"/>
  <c r="D48" i="1"/>
  <c r="B49" i="1"/>
  <c r="C49" i="1"/>
  <c r="D50" i="1"/>
  <c r="D51" i="1"/>
  <c r="D52" i="1"/>
  <c r="D53" i="1"/>
  <c r="D54" i="1"/>
  <c r="B55" i="1"/>
  <c r="D55" i="1" s="1"/>
  <c r="C55" i="1"/>
  <c r="D56" i="1"/>
  <c r="D57" i="1"/>
  <c r="D58" i="1"/>
  <c r="B59" i="1"/>
  <c r="D59" i="1" s="1"/>
  <c r="C59" i="1"/>
  <c r="D60" i="1"/>
  <c r="B61" i="1"/>
  <c r="C61" i="1"/>
  <c r="D61" i="1"/>
  <c r="D62" i="1"/>
  <c r="D63" i="1"/>
  <c r="D64" i="1"/>
  <c r="D65" i="1"/>
  <c r="D66" i="1"/>
  <c r="D67" i="1"/>
  <c r="B69" i="1"/>
  <c r="C69" i="1"/>
  <c r="D69" i="1"/>
  <c r="D70" i="1"/>
  <c r="D71" i="1"/>
  <c r="D72" i="1"/>
  <c r="D73" i="1"/>
  <c r="D74" i="1"/>
  <c r="D75" i="1"/>
  <c r="D76" i="1"/>
  <c r="D77" i="1"/>
  <c r="D78" i="1"/>
  <c r="D79" i="1"/>
  <c r="D80" i="1"/>
  <c r="B81" i="1"/>
  <c r="C81" i="1"/>
  <c r="D81" i="1"/>
  <c r="D82" i="1"/>
  <c r="D83" i="1"/>
  <c r="D84" i="1"/>
  <c r="D85" i="1"/>
  <c r="D86" i="1"/>
  <c r="D87" i="1"/>
  <c r="D88" i="1"/>
  <c r="D89" i="1"/>
  <c r="D90" i="1"/>
  <c r="D91" i="1"/>
  <c r="B92" i="1"/>
  <c r="C92" i="1"/>
  <c r="D93" i="1"/>
  <c r="D94" i="1"/>
  <c r="D95" i="1"/>
  <c r="D96" i="1"/>
  <c r="D97" i="1"/>
  <c r="D98" i="1"/>
  <c r="D99" i="1"/>
  <c r="B100" i="1"/>
  <c r="C100" i="1"/>
  <c r="D101" i="1"/>
  <c r="D102" i="1"/>
  <c r="D103" i="1"/>
  <c r="D104" i="1"/>
  <c r="D105" i="1"/>
  <c r="B106" i="1"/>
  <c r="C106" i="1"/>
  <c r="D107" i="1"/>
  <c r="D108" i="1"/>
  <c r="D109" i="1"/>
  <c r="D110" i="1"/>
  <c r="D111" i="1"/>
  <c r="D112" i="1"/>
  <c r="D113" i="1"/>
  <c r="D114" i="1"/>
  <c r="B115" i="1"/>
  <c r="D115" i="1" s="1"/>
  <c r="C115" i="1"/>
  <c r="D116" i="1"/>
  <c r="D117" i="1"/>
  <c r="D118" i="1"/>
  <c r="B119" i="1"/>
  <c r="D119" i="1" s="1"/>
  <c r="C119" i="1"/>
  <c r="D120" i="1"/>
  <c r="B121" i="1"/>
  <c r="C121" i="1"/>
  <c r="D121" i="1"/>
  <c r="D122" i="1"/>
  <c r="D123" i="1"/>
  <c r="D124" i="1"/>
  <c r="B126" i="1"/>
  <c r="C126" i="1"/>
  <c r="D127" i="1"/>
  <c r="D128" i="1"/>
  <c r="D129" i="1"/>
  <c r="D130" i="1"/>
  <c r="B131" i="1"/>
  <c r="B125" i="1" s="1"/>
  <c r="C131" i="1"/>
  <c r="D132" i="1"/>
  <c r="D133" i="1"/>
  <c r="D134" i="1"/>
  <c r="D135" i="1"/>
  <c r="D136" i="1"/>
  <c r="B137" i="1"/>
  <c r="D137" i="1" s="1"/>
  <c r="C137" i="1"/>
  <c r="D138" i="1"/>
  <c r="B139" i="1"/>
  <c r="C139" i="1"/>
  <c r="D139" i="1"/>
  <c r="D140" i="1"/>
  <c r="B142" i="1"/>
  <c r="C142" i="1"/>
  <c r="D143" i="1"/>
  <c r="D144" i="1"/>
  <c r="D145" i="1"/>
  <c r="D146" i="1"/>
  <c r="D147" i="1"/>
  <c r="B148" i="1"/>
  <c r="C148" i="1"/>
  <c r="D148" i="1" s="1"/>
  <c r="D149" i="1"/>
  <c r="D150" i="1"/>
  <c r="D151" i="1"/>
  <c r="D152" i="1"/>
  <c r="B153" i="1"/>
  <c r="C153" i="1"/>
  <c r="D153" i="1"/>
  <c r="D154" i="1"/>
  <c r="D155" i="1"/>
  <c r="D156" i="1"/>
  <c r="B158" i="1"/>
  <c r="B157" i="1" s="1"/>
  <c r="C158" i="1"/>
  <c r="C157" i="1" s="1"/>
  <c r="D159" i="1"/>
  <c r="D160" i="1"/>
  <c r="D161" i="1"/>
  <c r="D162" i="1"/>
  <c r="D163" i="1"/>
  <c r="D164" i="1"/>
  <c r="D165" i="1"/>
  <c r="B167" i="1"/>
  <c r="B166" i="1" s="1"/>
  <c r="C167" i="1"/>
  <c r="C166" i="1" s="1"/>
  <c r="D167" i="1"/>
  <c r="D168" i="1"/>
  <c r="D169" i="1"/>
  <c r="D170" i="1"/>
  <c r="D171" i="1"/>
  <c r="D172" i="1"/>
  <c r="D173" i="1"/>
  <c r="D174" i="1"/>
  <c r="B176" i="1"/>
  <c r="C176" i="1"/>
  <c r="D177" i="1"/>
  <c r="D178" i="1"/>
  <c r="D179" i="1"/>
  <c r="D180" i="1"/>
  <c r="B181" i="1"/>
  <c r="C181" i="1"/>
  <c r="D181" i="1"/>
  <c r="D182" i="1"/>
  <c r="D183" i="1"/>
  <c r="D184" i="1"/>
  <c r="D185" i="1"/>
  <c r="B186" i="1"/>
  <c r="C186" i="1"/>
  <c r="D186" i="1" s="1"/>
  <c r="D187" i="1"/>
  <c r="B188" i="1"/>
  <c r="C188" i="1"/>
  <c r="D189" i="1"/>
  <c r="D190" i="1"/>
  <c r="D191" i="1"/>
  <c r="D192" i="1"/>
  <c r="B193" i="1"/>
  <c r="C193" i="1"/>
  <c r="D193" i="1"/>
  <c r="D194" i="1"/>
  <c r="D195" i="1"/>
  <c r="D196" i="1"/>
  <c r="D197" i="1"/>
  <c r="D198" i="1"/>
  <c r="B199" i="1"/>
  <c r="C199" i="1"/>
  <c r="D199" i="1"/>
  <c r="D200" i="1"/>
  <c r="D201" i="1"/>
  <c r="D202" i="1"/>
  <c r="D203" i="1"/>
  <c r="B204" i="1"/>
  <c r="C204" i="1"/>
  <c r="D204" i="1" s="1"/>
  <c r="D205" i="1"/>
  <c r="D206" i="1"/>
  <c r="D207" i="1"/>
  <c r="D208" i="1"/>
  <c r="D209" i="1"/>
  <c r="D210" i="1"/>
  <c r="D211" i="1"/>
  <c r="D212" i="1"/>
  <c r="B213" i="1"/>
  <c r="D213" i="1" s="1"/>
  <c r="C213" i="1"/>
  <c r="D214" i="1"/>
  <c r="B215" i="1"/>
  <c r="C215" i="1"/>
  <c r="D215" i="1"/>
  <c r="D216" i="1"/>
  <c r="D217" i="1"/>
  <c r="D218" i="1"/>
  <c r="B219" i="1"/>
  <c r="C219" i="1"/>
  <c r="D219" i="1"/>
  <c r="D220" i="1"/>
  <c r="B221" i="1"/>
  <c r="D221" i="1" s="1"/>
  <c r="C221" i="1"/>
  <c r="D222" i="1"/>
  <c r="D223" i="1"/>
  <c r="D224" i="1"/>
  <c r="B225" i="1"/>
  <c r="C225" i="1"/>
  <c r="D225" i="1"/>
  <c r="D226" i="1"/>
  <c r="D227" i="1"/>
  <c r="D228" i="1"/>
  <c r="D229" i="1"/>
  <c r="D230" i="1"/>
  <c r="D231" i="1"/>
  <c r="B232" i="1"/>
  <c r="C232" i="1"/>
  <c r="D232" i="1" s="1"/>
  <c r="D233" i="1"/>
  <c r="D234" i="1"/>
  <c r="D235" i="1"/>
  <c r="D236" i="1"/>
  <c r="D237" i="1"/>
  <c r="D238" i="1"/>
  <c r="B240" i="1"/>
  <c r="C240" i="1"/>
  <c r="D241" i="1"/>
  <c r="D242" i="1"/>
  <c r="D243" i="1"/>
  <c r="D244" i="1"/>
  <c r="D245" i="1"/>
  <c r="D246" i="1"/>
  <c r="D247" i="1"/>
  <c r="B248" i="1"/>
  <c r="C248" i="1"/>
  <c r="D248" i="1" s="1"/>
  <c r="D249" i="1"/>
  <c r="D250" i="1"/>
  <c r="D251" i="1"/>
  <c r="D252" i="1"/>
  <c r="D253" i="1"/>
  <c r="D254" i="1"/>
  <c r="B255" i="1"/>
  <c r="B239" i="1" s="1"/>
  <c r="C255" i="1"/>
  <c r="D256" i="1"/>
  <c r="D257" i="1"/>
  <c r="D258" i="1"/>
  <c r="D259" i="1"/>
  <c r="D260" i="1"/>
  <c r="B261" i="1"/>
  <c r="D261" i="1" s="1"/>
  <c r="C261" i="1"/>
  <c r="D262" i="1"/>
  <c r="D263" i="1"/>
  <c r="D264" i="1"/>
  <c r="D265" i="1"/>
  <c r="D266" i="1"/>
  <c r="D267" i="1"/>
  <c r="D268" i="1"/>
  <c r="D269" i="1"/>
  <c r="D270" i="1"/>
  <c r="B271" i="1"/>
  <c r="C271" i="1"/>
  <c r="D271" i="1"/>
  <c r="D272" i="1"/>
  <c r="B273" i="1"/>
  <c r="D273" i="1" s="1"/>
  <c r="C273" i="1"/>
  <c r="D274" i="1"/>
  <c r="D275" i="1"/>
  <c r="D276" i="1"/>
  <c r="D277" i="1"/>
  <c r="D278" i="1"/>
  <c r="D279" i="1"/>
  <c r="D280" i="1"/>
  <c r="B281" i="1"/>
  <c r="D281" i="1" s="1"/>
  <c r="C281" i="1"/>
  <c r="D282" i="1"/>
  <c r="D283" i="1"/>
  <c r="D284" i="1"/>
  <c r="D285" i="1"/>
  <c r="D286" i="1"/>
  <c r="D287" i="1"/>
  <c r="B288" i="1"/>
  <c r="C288" i="1"/>
  <c r="D289" i="1"/>
  <c r="D290" i="1"/>
  <c r="D291" i="1"/>
  <c r="D292" i="1"/>
  <c r="D293" i="1"/>
  <c r="D294" i="1"/>
  <c r="D295" i="1"/>
  <c r="B296" i="1"/>
  <c r="C296" i="1"/>
  <c r="D297" i="1"/>
  <c r="D298" i="1"/>
  <c r="D299" i="1"/>
  <c r="D300" i="1"/>
  <c r="D301" i="1"/>
  <c r="D302" i="1"/>
  <c r="B303" i="1"/>
  <c r="C303" i="1"/>
  <c r="D303" i="1"/>
  <c r="D304" i="1"/>
  <c r="D305" i="1"/>
  <c r="D306" i="1"/>
  <c r="D307" i="1"/>
  <c r="D308" i="1"/>
  <c r="D309" i="1"/>
  <c r="D310" i="1"/>
  <c r="D311" i="1"/>
  <c r="B312" i="1"/>
  <c r="C312" i="1"/>
  <c r="D312" i="1" s="1"/>
  <c r="D313" i="1"/>
  <c r="D314" i="1"/>
  <c r="D315" i="1"/>
  <c r="D316" i="1"/>
  <c r="D317" i="1"/>
  <c r="B318" i="1"/>
  <c r="C318" i="1"/>
  <c r="D318" i="1" s="1"/>
  <c r="D319" i="1"/>
  <c r="D320" i="1"/>
  <c r="D321" i="1"/>
  <c r="B322" i="1"/>
  <c r="C322" i="1"/>
  <c r="D323" i="1"/>
  <c r="D324" i="1"/>
  <c r="D325" i="1"/>
  <c r="D326" i="1"/>
  <c r="D327" i="1"/>
  <c r="D328" i="1"/>
  <c r="D329" i="1"/>
  <c r="D330" i="1"/>
  <c r="B331" i="1"/>
  <c r="C331" i="1"/>
  <c r="D331" i="1"/>
  <c r="D332" i="1"/>
  <c r="D333" i="1"/>
  <c r="D334" i="1"/>
  <c r="D335" i="1"/>
  <c r="D336" i="1"/>
  <c r="D337" i="1"/>
  <c r="D338" i="1"/>
  <c r="B339" i="1"/>
  <c r="C339" i="1"/>
  <c r="D339" i="1"/>
  <c r="D340" i="1"/>
  <c r="D341" i="1"/>
  <c r="B343" i="1"/>
  <c r="C343" i="1"/>
  <c r="D343" i="1"/>
  <c r="D344" i="1"/>
  <c r="D345" i="1"/>
  <c r="D346" i="1"/>
  <c r="B347" i="1"/>
  <c r="D347" i="1" s="1"/>
  <c r="C347" i="1"/>
  <c r="D348" i="1"/>
  <c r="D349" i="1"/>
  <c r="D350" i="1"/>
  <c r="D351" i="1"/>
  <c r="B352" i="1"/>
  <c r="C352" i="1"/>
  <c r="D353" i="1"/>
  <c r="D354" i="1"/>
  <c r="D355" i="1"/>
  <c r="B356" i="1"/>
  <c r="C356" i="1"/>
  <c r="D356" i="1" s="1"/>
  <c r="D357" i="1"/>
  <c r="D358" i="1"/>
  <c r="D359" i="1"/>
  <c r="D360" i="1"/>
  <c r="D361" i="1"/>
  <c r="D362" i="1"/>
  <c r="B364" i="1"/>
  <c r="B363" i="1" s="1"/>
  <c r="C364" i="1"/>
  <c r="C363" i="1" s="1"/>
  <c r="D365" i="1"/>
  <c r="D366" i="1"/>
  <c r="D367" i="1"/>
  <c r="D368" i="1"/>
  <c r="D369" i="1"/>
  <c r="D370" i="1"/>
  <c r="D371" i="1"/>
  <c r="B373" i="1"/>
  <c r="D373" i="1" s="1"/>
  <c r="C373" i="1"/>
  <c r="D374" i="1"/>
  <c r="D375" i="1"/>
  <c r="B376" i="1"/>
  <c r="C376" i="1"/>
  <c r="D377" i="1"/>
  <c r="B378" i="1"/>
  <c r="C378" i="1"/>
  <c r="D378" i="1" s="1"/>
  <c r="D379" i="1"/>
  <c r="D380" i="1"/>
  <c r="B381" i="1"/>
  <c r="C381" i="1"/>
  <c r="D381" i="1"/>
  <c r="D382" i="1"/>
  <c r="B383" i="1"/>
  <c r="D383" i="1" s="1"/>
  <c r="C383" i="1"/>
  <c r="D384" i="1"/>
  <c r="D385" i="1"/>
  <c r="B386" i="1"/>
  <c r="C386" i="1"/>
  <c r="D386" i="1" s="1"/>
  <c r="D387" i="1"/>
  <c r="D388" i="1"/>
  <c r="B389" i="1"/>
  <c r="D389" i="1" s="1"/>
  <c r="C389" i="1"/>
  <c r="D390" i="1"/>
  <c r="B392" i="1"/>
  <c r="B391" i="1" s="1"/>
  <c r="C392" i="1"/>
  <c r="C391" i="1" s="1"/>
  <c r="D393" i="1"/>
  <c r="D394" i="1"/>
  <c r="D395" i="1"/>
  <c r="D396" i="1"/>
  <c r="D397" i="1"/>
  <c r="D398" i="1"/>
  <c r="B400" i="1"/>
  <c r="B399" i="1" s="1"/>
  <c r="C400" i="1"/>
  <c r="C399" i="1" s="1"/>
  <c r="D401" i="1"/>
  <c r="D402" i="1"/>
  <c r="D403" i="1"/>
  <c r="D404" i="1"/>
  <c r="D405" i="1"/>
  <c r="D406" i="1"/>
  <c r="B408" i="1"/>
  <c r="C408" i="1"/>
  <c r="C407" i="1" s="1"/>
  <c r="D409" i="1"/>
  <c r="D410" i="1"/>
  <c r="D411" i="1"/>
  <c r="D412" i="1"/>
  <c r="D413" i="1"/>
  <c r="D414" i="1"/>
  <c r="D415" i="1"/>
  <c r="D416" i="1"/>
  <c r="B417" i="1"/>
  <c r="B407" i="1" s="1"/>
  <c r="D407" i="1" s="1"/>
  <c r="C417" i="1"/>
  <c r="D418" i="1"/>
  <c r="D419" i="1"/>
  <c r="D420" i="1"/>
  <c r="D421" i="1"/>
  <c r="D422" i="1"/>
  <c r="D423" i="1"/>
  <c r="B424" i="1"/>
  <c r="C424" i="1"/>
  <c r="D425" i="1"/>
  <c r="D426" i="1"/>
  <c r="D427" i="1"/>
  <c r="D428" i="1"/>
  <c r="D429" i="1"/>
  <c r="D430" i="1"/>
  <c r="D431" i="1"/>
  <c r="B432" i="1"/>
  <c r="C432" i="1"/>
  <c r="D433" i="1"/>
  <c r="D434" i="1"/>
  <c r="D435" i="1"/>
  <c r="D436" i="1"/>
  <c r="D437" i="1"/>
  <c r="D438" i="1"/>
  <c r="D439" i="1"/>
  <c r="B440" i="1"/>
  <c r="C440" i="1"/>
  <c r="D441" i="1"/>
  <c r="D442" i="1"/>
  <c r="D443" i="1"/>
  <c r="D444" i="1"/>
  <c r="D445" i="1"/>
  <c r="D446" i="1"/>
  <c r="D447" i="1"/>
  <c r="B449" i="1"/>
  <c r="C449" i="1"/>
  <c r="D449" i="1"/>
  <c r="D450" i="1"/>
  <c r="D451" i="1"/>
  <c r="D452" i="1"/>
  <c r="D453" i="1"/>
  <c r="D454" i="1"/>
  <c r="D455" i="1"/>
  <c r="B456" i="1"/>
  <c r="C456" i="1"/>
  <c r="D457" i="1"/>
  <c r="D458" i="1"/>
  <c r="D459" i="1"/>
  <c r="D460" i="1"/>
  <c r="D461" i="1"/>
  <c r="D462" i="1"/>
  <c r="D463" i="1"/>
  <c r="D464" i="1"/>
  <c r="B465" i="1"/>
  <c r="D465" i="1" s="1"/>
  <c r="C465" i="1"/>
  <c r="D466" i="1"/>
  <c r="D467" i="1"/>
  <c r="D468" i="1"/>
  <c r="D469" i="1"/>
  <c r="D470" i="1"/>
  <c r="B471" i="1"/>
  <c r="D471" i="1" s="1"/>
  <c r="C471" i="1"/>
  <c r="D472" i="1"/>
  <c r="D473" i="1"/>
  <c r="D474" i="1"/>
  <c r="D475" i="1"/>
  <c r="D476" i="1"/>
  <c r="B477" i="1"/>
  <c r="D477" i="1" s="1"/>
  <c r="C477" i="1"/>
  <c r="D478" i="1"/>
  <c r="D479" i="1"/>
  <c r="D480" i="1"/>
  <c r="D481" i="1"/>
  <c r="D482" i="1"/>
  <c r="D483" i="1"/>
  <c r="B484" i="1"/>
  <c r="C484" i="1"/>
  <c r="D485" i="1"/>
  <c r="D486" i="1"/>
  <c r="D487" i="1"/>
  <c r="D488" i="1"/>
  <c r="D489" i="1"/>
  <c r="D490" i="1"/>
  <c r="D491" i="1"/>
  <c r="B492" i="1"/>
  <c r="C492" i="1"/>
  <c r="D493" i="1"/>
  <c r="D494" i="1"/>
  <c r="D495" i="1"/>
  <c r="D496" i="1"/>
  <c r="D497" i="1"/>
  <c r="D498" i="1"/>
  <c r="D499" i="1"/>
  <c r="B500" i="1"/>
  <c r="C500" i="1"/>
  <c r="D501" i="1"/>
  <c r="D502" i="1"/>
  <c r="D503" i="1"/>
  <c r="D504" i="1"/>
  <c r="B505" i="1"/>
  <c r="D505" i="1" s="1"/>
  <c r="C505" i="1"/>
  <c r="D506" i="1"/>
  <c r="D507" i="1"/>
  <c r="D508" i="1"/>
  <c r="B509" i="1"/>
  <c r="C509" i="1"/>
  <c r="D509" i="1"/>
  <c r="D510" i="1"/>
  <c r="D511" i="1"/>
  <c r="D512" i="1"/>
  <c r="D513" i="1"/>
  <c r="B514" i="1"/>
  <c r="C514" i="1"/>
  <c r="D514" i="1" s="1"/>
  <c r="D515" i="1"/>
  <c r="D516" i="1"/>
  <c r="D517" i="1"/>
  <c r="D518" i="1"/>
  <c r="D519" i="1"/>
  <c r="D520" i="1"/>
  <c r="B521" i="1"/>
  <c r="C521" i="1"/>
  <c r="D521" i="1"/>
  <c r="D522" i="1"/>
  <c r="D523" i="1"/>
  <c r="D524" i="1"/>
  <c r="D525" i="1"/>
  <c r="D526" i="1"/>
  <c r="B527" i="1"/>
  <c r="C527" i="1"/>
  <c r="D527" i="1"/>
  <c r="D528" i="1"/>
  <c r="D529" i="1"/>
  <c r="D530" i="1"/>
  <c r="D531" i="1"/>
  <c r="D532" i="1"/>
  <c r="B533" i="1"/>
  <c r="C533" i="1"/>
  <c r="D533" i="1"/>
  <c r="D534" i="1"/>
  <c r="D535" i="1"/>
  <c r="D536" i="1"/>
  <c r="D537" i="1"/>
  <c r="D538" i="1"/>
  <c r="B539" i="1"/>
  <c r="C539" i="1"/>
  <c r="D539" i="1"/>
  <c r="D540" i="1"/>
  <c r="D541" i="1"/>
  <c r="D542" i="1"/>
  <c r="D543" i="1"/>
  <c r="D544" i="1"/>
  <c r="D545" i="1"/>
  <c r="D546" i="1"/>
  <c r="B547" i="1"/>
  <c r="D547" i="1" s="1"/>
  <c r="C547" i="1"/>
  <c r="D548" i="1"/>
  <c r="D549" i="1"/>
  <c r="D550" i="1"/>
  <c r="D551" i="1"/>
  <c r="D552" i="1"/>
  <c r="B553" i="1"/>
  <c r="D553" i="1" s="1"/>
  <c r="C553" i="1"/>
  <c r="D554" i="1"/>
  <c r="D555" i="1"/>
  <c r="D556" i="1"/>
  <c r="D557" i="1"/>
  <c r="B559" i="1"/>
  <c r="C559" i="1"/>
  <c r="D559" i="1"/>
  <c r="D560" i="1"/>
  <c r="D561" i="1"/>
  <c r="D562" i="1"/>
  <c r="D563" i="1"/>
  <c r="D564" i="1"/>
  <c r="D565" i="1"/>
  <c r="B566" i="1"/>
  <c r="C566" i="1"/>
  <c r="D567" i="1"/>
  <c r="D568" i="1"/>
  <c r="D569" i="1"/>
  <c r="D570" i="1"/>
  <c r="D571" i="1"/>
  <c r="B572" i="1"/>
  <c r="C572" i="1"/>
  <c r="D572" i="1" s="1"/>
  <c r="D573" i="1"/>
  <c r="D574" i="1"/>
  <c r="B575" i="1"/>
  <c r="D575" i="1" s="1"/>
  <c r="C575" i="1"/>
  <c r="D576" i="1"/>
  <c r="D577" i="1"/>
  <c r="D578" i="1"/>
  <c r="D579" i="1"/>
  <c r="D580" i="1"/>
  <c r="D581" i="1"/>
  <c r="D582" i="1"/>
  <c r="B583" i="1"/>
  <c r="C583" i="1"/>
  <c r="D583" i="1"/>
  <c r="D584" i="1"/>
  <c r="D585" i="1"/>
  <c r="D586" i="1"/>
  <c r="D587" i="1"/>
  <c r="D588" i="1"/>
  <c r="D589" i="1"/>
  <c r="B590" i="1"/>
  <c r="C590" i="1"/>
  <c r="D590" i="1" s="1"/>
  <c r="D591" i="1"/>
  <c r="D592" i="1"/>
  <c r="D593" i="1"/>
  <c r="D594" i="1"/>
  <c r="D595" i="1"/>
  <c r="B596" i="1"/>
  <c r="C596" i="1"/>
  <c r="D596" i="1" s="1"/>
  <c r="D597" i="1"/>
  <c r="D598" i="1"/>
  <c r="D599" i="1"/>
  <c r="D600" i="1"/>
  <c r="D601" i="1"/>
  <c r="D602" i="1"/>
  <c r="D603" i="1"/>
  <c r="D604" i="1"/>
  <c r="D605" i="1"/>
  <c r="B606" i="1"/>
  <c r="C606" i="1"/>
  <c r="D606" i="1" s="1"/>
  <c r="D607" i="1"/>
  <c r="D608" i="1"/>
  <c r="D609" i="1"/>
  <c r="D610" i="1"/>
  <c r="D611" i="1"/>
  <c r="D612" i="1"/>
  <c r="D613" i="1"/>
  <c r="D614" i="1"/>
  <c r="B615" i="1"/>
  <c r="D615" i="1" s="1"/>
  <c r="C615" i="1"/>
  <c r="D616" i="1"/>
  <c r="D617" i="1"/>
  <c r="D618" i="1"/>
  <c r="D619" i="1"/>
  <c r="D620" i="1"/>
  <c r="D621" i="1"/>
  <c r="D622" i="1"/>
  <c r="D623" i="1"/>
  <c r="D624" i="1"/>
  <c r="B625" i="1"/>
  <c r="C625" i="1"/>
  <c r="D625" i="1"/>
  <c r="D626" i="1"/>
  <c r="D627" i="1"/>
  <c r="D628" i="1"/>
  <c r="D629" i="1"/>
  <c r="D630" i="1"/>
  <c r="D631" i="1"/>
  <c r="D632" i="1"/>
  <c r="B633" i="1"/>
  <c r="D633" i="1" s="1"/>
  <c r="C633" i="1"/>
  <c r="D634" i="1"/>
  <c r="D635" i="1"/>
  <c r="D636" i="1"/>
  <c r="D637" i="1"/>
  <c r="D638" i="1"/>
  <c r="D639" i="1"/>
  <c r="B640" i="1"/>
  <c r="C640" i="1"/>
  <c r="D641" i="1"/>
  <c r="D642" i="1"/>
  <c r="D643" i="1"/>
  <c r="D644" i="1"/>
  <c r="D645" i="1"/>
  <c r="B646" i="1"/>
  <c r="C646" i="1"/>
  <c r="D646" i="1" s="1"/>
  <c r="D647" i="1"/>
  <c r="D648" i="1"/>
  <c r="D649" i="1"/>
  <c r="D650" i="1"/>
  <c r="D651" i="1"/>
  <c r="D652" i="1"/>
  <c r="B653" i="1"/>
  <c r="D653" i="1" s="1"/>
  <c r="C653" i="1"/>
  <c r="D654" i="1"/>
  <c r="D655" i="1"/>
  <c r="D656" i="1"/>
  <c r="D657" i="1"/>
  <c r="B658" i="1"/>
  <c r="C658" i="1"/>
  <c r="D658" i="1" s="1"/>
  <c r="D659" i="1"/>
  <c r="D660" i="1"/>
  <c r="D661" i="1"/>
  <c r="D662" i="1"/>
  <c r="D663" i="1"/>
  <c r="B665" i="1"/>
  <c r="C665" i="1"/>
  <c r="D665" i="1" s="1"/>
  <c r="D666" i="1"/>
  <c r="D667" i="1"/>
  <c r="D668" i="1"/>
  <c r="B670" i="1"/>
  <c r="D670" i="1" s="1"/>
  <c r="C670" i="1"/>
  <c r="D671" i="1"/>
  <c r="D672" i="1"/>
  <c r="D673" i="1"/>
  <c r="D674" i="1"/>
  <c r="D675" i="1"/>
  <c r="B676" i="1"/>
  <c r="D676" i="1" s="1"/>
  <c r="C676" i="1"/>
  <c r="D677" i="1"/>
  <c r="D678" i="1"/>
  <c r="D679" i="1"/>
  <c r="D680" i="1"/>
  <c r="D681" i="1"/>
  <c r="D682" i="1"/>
  <c r="B683" i="1"/>
  <c r="C683" i="1"/>
  <c r="D683" i="1" s="1"/>
  <c r="D684" i="1"/>
  <c r="D685" i="1"/>
  <c r="D686" i="1"/>
  <c r="D687" i="1"/>
  <c r="D688" i="1"/>
  <c r="D689" i="1"/>
  <c r="D690" i="1"/>
  <c r="D691" i="1"/>
  <c r="B692" i="1"/>
  <c r="C692" i="1"/>
  <c r="D692" i="1"/>
  <c r="D693" i="1"/>
  <c r="D694" i="1"/>
  <c r="D695" i="1"/>
  <c r="D696" i="1"/>
  <c r="D697" i="1"/>
  <c r="D698" i="1"/>
  <c r="D699" i="1"/>
  <c r="B700" i="1"/>
  <c r="D700" i="1" s="1"/>
  <c r="C700" i="1"/>
  <c r="D701" i="1"/>
  <c r="D702" i="1"/>
  <c r="D703" i="1"/>
  <c r="D704" i="1"/>
  <c r="D705" i="1"/>
  <c r="B706" i="1"/>
  <c r="D706" i="1" s="1"/>
  <c r="C706" i="1"/>
  <c r="D707" i="1"/>
  <c r="D708" i="1"/>
  <c r="D709" i="1"/>
  <c r="D710" i="1"/>
  <c r="D711" i="1"/>
  <c r="B712" i="1"/>
  <c r="D712" i="1" s="1"/>
  <c r="C712" i="1"/>
  <c r="D713" i="1"/>
  <c r="D714" i="1"/>
  <c r="D715" i="1"/>
  <c r="D716" i="1"/>
  <c r="D717" i="1"/>
  <c r="B718" i="1"/>
  <c r="D718" i="1" s="1"/>
  <c r="C718" i="1"/>
  <c r="D719" i="1"/>
  <c r="D720" i="1"/>
  <c r="D721" i="1"/>
  <c r="D722" i="1"/>
  <c r="D723" i="1"/>
  <c r="D724" i="1"/>
  <c r="D725" i="1"/>
  <c r="B726" i="1"/>
  <c r="D726" i="1" s="1"/>
  <c r="C726" i="1"/>
  <c r="D727" i="1"/>
  <c r="D728" i="1"/>
  <c r="D729" i="1"/>
  <c r="D730" i="1"/>
  <c r="D731" i="1"/>
  <c r="D732" i="1"/>
  <c r="B733" i="1"/>
  <c r="C733" i="1"/>
  <c r="D734" i="1"/>
  <c r="D735" i="1"/>
  <c r="D736" i="1"/>
  <c r="D737" i="1"/>
  <c r="D738" i="1"/>
  <c r="B739" i="1"/>
  <c r="C739" i="1"/>
  <c r="D740" i="1"/>
  <c r="D741" i="1"/>
  <c r="D742" i="1"/>
  <c r="D743" i="1"/>
  <c r="D744" i="1"/>
  <c r="D745" i="1"/>
  <c r="D746" i="1"/>
  <c r="B747" i="1"/>
  <c r="C747" i="1"/>
  <c r="D748" i="1"/>
  <c r="D749" i="1"/>
  <c r="D750" i="1"/>
  <c r="D751" i="1"/>
  <c r="D752" i="1"/>
  <c r="D753" i="1"/>
  <c r="B754" i="1"/>
  <c r="D754" i="1" s="1"/>
  <c r="C754" i="1"/>
  <c r="D755" i="1"/>
  <c r="D756" i="1"/>
  <c r="D757" i="1"/>
  <c r="D758" i="1"/>
  <c r="D759" i="1"/>
  <c r="D760" i="1"/>
  <c r="D761" i="1"/>
  <c r="D762" i="1"/>
  <c r="B763" i="1"/>
  <c r="C763" i="1"/>
  <c r="D763" i="1" s="1"/>
  <c r="D764" i="1"/>
  <c r="D765" i="1"/>
  <c r="D766" i="1"/>
  <c r="D767" i="1"/>
  <c r="D768" i="1"/>
  <c r="B769" i="1"/>
  <c r="C769" i="1"/>
  <c r="D769" i="1" s="1"/>
  <c r="D770" i="1"/>
  <c r="D771" i="1"/>
  <c r="D772" i="1"/>
  <c r="D773" i="1"/>
  <c r="B774" i="1"/>
  <c r="D774" i="1" s="1"/>
  <c r="C774" i="1"/>
  <c r="D775" i="1"/>
  <c r="D776" i="1"/>
  <c r="D777" i="1"/>
  <c r="D778" i="1"/>
  <c r="D779" i="1"/>
  <c r="B780" i="1"/>
  <c r="D780" i="1" s="1"/>
  <c r="C780" i="1"/>
  <c r="D781" i="1"/>
  <c r="B783" i="1"/>
  <c r="C783" i="1"/>
  <c r="D784" i="1"/>
  <c r="D785" i="1"/>
  <c r="D786" i="1"/>
  <c r="D787" i="1"/>
  <c r="D788" i="1"/>
  <c r="D789" i="1"/>
  <c r="D790" i="1"/>
  <c r="D791" i="1"/>
  <c r="D792" i="1"/>
  <c r="B793" i="1"/>
  <c r="C793" i="1"/>
  <c r="D794" i="1"/>
  <c r="D795" i="1"/>
  <c r="D796" i="1"/>
  <c r="D797" i="1"/>
  <c r="D798" i="1"/>
  <c r="B799" i="1"/>
  <c r="C799" i="1"/>
  <c r="D800" i="1"/>
  <c r="D801" i="1"/>
  <c r="B802" i="1"/>
  <c r="C802" i="1"/>
  <c r="D802" i="1"/>
  <c r="D803" i="1"/>
  <c r="D804" i="1"/>
  <c r="D805" i="1"/>
  <c r="D806" i="1"/>
  <c r="D807" i="1"/>
  <c r="D808" i="1"/>
  <c r="D809" i="1"/>
  <c r="D810" i="1"/>
  <c r="D811" i="1"/>
  <c r="B812" i="1"/>
  <c r="D812" i="1" s="1"/>
  <c r="C812" i="1"/>
  <c r="D813" i="1"/>
  <c r="D814" i="1"/>
  <c r="D815" i="1"/>
  <c r="D816" i="1"/>
  <c r="B817" i="1"/>
  <c r="C817" i="1"/>
  <c r="D817" i="1" s="1"/>
  <c r="D818" i="1"/>
  <c r="D819" i="1"/>
  <c r="D820" i="1"/>
  <c r="D821" i="1"/>
  <c r="D822" i="1"/>
  <c r="B823" i="1"/>
  <c r="C823" i="1"/>
  <c r="D823" i="1" s="1"/>
  <c r="D824" i="1"/>
  <c r="D825" i="1"/>
  <c r="D826" i="1"/>
  <c r="D827" i="1"/>
  <c r="D828" i="1"/>
  <c r="D829" i="1"/>
  <c r="D830" i="1"/>
  <c r="B832" i="1"/>
  <c r="C832" i="1"/>
  <c r="C831" i="1" s="1"/>
  <c r="D833" i="1"/>
  <c r="D834" i="1"/>
  <c r="D835" i="1"/>
  <c r="D836" i="1"/>
  <c r="D837" i="1"/>
  <c r="B838" i="1"/>
  <c r="C838" i="1"/>
  <c r="D838" i="1" s="1"/>
  <c r="D839" i="1"/>
  <c r="D840" i="1"/>
  <c r="D841" i="1"/>
  <c r="D842" i="1"/>
  <c r="D843" i="1"/>
  <c r="D844" i="1"/>
  <c r="B845" i="1"/>
  <c r="C845" i="1"/>
  <c r="D845" i="1"/>
  <c r="D846" i="1"/>
  <c r="D847" i="1"/>
  <c r="D848" i="1"/>
  <c r="D849" i="1"/>
  <c r="D850" i="1"/>
  <c r="B851" i="1"/>
  <c r="C851" i="1"/>
  <c r="D851" i="1"/>
  <c r="D852" i="1"/>
  <c r="D853" i="1"/>
  <c r="D854" i="1"/>
  <c r="D855" i="1"/>
  <c r="D856" i="1"/>
  <c r="D857" i="1"/>
  <c r="D858" i="1"/>
  <c r="D859" i="1"/>
  <c r="D860" i="1"/>
  <c r="B861" i="1"/>
  <c r="D861" i="1" s="1"/>
  <c r="C861" i="1"/>
  <c r="D862" i="1"/>
  <c r="D863" i="1"/>
  <c r="D864" i="1"/>
  <c r="D865" i="1"/>
  <c r="D866" i="1"/>
  <c r="B867" i="1"/>
  <c r="D867" i="1" s="1"/>
  <c r="C867" i="1"/>
  <c r="D868" i="1"/>
  <c r="D869" i="1"/>
  <c r="D870" i="1"/>
  <c r="D871" i="1"/>
  <c r="D872" i="1"/>
  <c r="B873" i="1"/>
  <c r="D873" i="1" s="1"/>
  <c r="C873" i="1"/>
  <c r="D874" i="1"/>
  <c r="D875" i="1"/>
  <c r="D876" i="1"/>
  <c r="D877" i="1"/>
  <c r="D878" i="1"/>
  <c r="D879" i="1"/>
  <c r="D880" i="1"/>
  <c r="D881" i="1"/>
  <c r="D882" i="1"/>
  <c r="B883" i="1"/>
  <c r="C883" i="1"/>
  <c r="D883" i="1"/>
  <c r="D884" i="1"/>
  <c r="D885" i="1"/>
  <c r="D886" i="1"/>
  <c r="D887" i="1"/>
  <c r="D888" i="1"/>
  <c r="D889" i="1"/>
  <c r="B891" i="1"/>
  <c r="C891" i="1"/>
  <c r="D892" i="1"/>
  <c r="B893" i="1"/>
  <c r="C893" i="1"/>
  <c r="D893" i="1"/>
  <c r="D894" i="1"/>
  <c r="D895" i="1"/>
  <c r="B896" i="1"/>
  <c r="C896" i="1"/>
  <c r="D897" i="1"/>
  <c r="D898" i="1"/>
  <c r="D899" i="1"/>
  <c r="B900" i="1"/>
  <c r="C900" i="1"/>
  <c r="D900" i="1" s="1"/>
  <c r="D901" i="1"/>
  <c r="D902" i="1"/>
  <c r="B904" i="1"/>
  <c r="C904" i="1"/>
  <c r="D905" i="1"/>
  <c r="D906" i="1"/>
  <c r="B907" i="1"/>
  <c r="B903" i="1" s="1"/>
  <c r="C907" i="1"/>
  <c r="D907" i="1"/>
  <c r="D908" i="1"/>
  <c r="B909" i="1"/>
  <c r="D909" i="1" s="1"/>
  <c r="C909" i="1"/>
  <c r="D910" i="1"/>
  <c r="D911" i="1"/>
  <c r="D912" i="1"/>
  <c r="D913" i="1"/>
  <c r="D914" i="1"/>
  <c r="B915" i="1"/>
  <c r="D915" i="1" s="1"/>
  <c r="C915" i="1"/>
  <c r="D916" i="1"/>
  <c r="B917" i="1"/>
  <c r="C917" i="1"/>
  <c r="D917" i="1"/>
  <c r="D918" i="1"/>
  <c r="B919" i="1"/>
  <c r="D919" i="1" s="1"/>
  <c r="C919" i="1"/>
  <c r="D920" i="1"/>
  <c r="B921" i="1"/>
  <c r="C921" i="1"/>
  <c r="D921" i="1"/>
  <c r="D922" i="1"/>
  <c r="D923" i="1"/>
  <c r="B924" i="1"/>
  <c r="C924" i="1"/>
  <c r="D925" i="1"/>
  <c r="B926" i="1"/>
  <c r="C926" i="1"/>
  <c r="D926" i="1" s="1"/>
  <c r="D927" i="1"/>
  <c r="C928" i="1"/>
  <c r="B929" i="1"/>
  <c r="C929" i="1"/>
  <c r="D930" i="1"/>
  <c r="D931" i="1"/>
  <c r="D932" i="1"/>
  <c r="D933" i="1"/>
  <c r="D934" i="1"/>
  <c r="D935" i="1"/>
  <c r="D936" i="1"/>
  <c r="D937" i="1"/>
  <c r="D938" i="1"/>
  <c r="B939" i="1"/>
  <c r="C939" i="1"/>
  <c r="D939" i="1"/>
  <c r="D940" i="1"/>
  <c r="D941" i="1"/>
  <c r="D942" i="1"/>
  <c r="D943" i="1"/>
  <c r="D944" i="1"/>
  <c r="D945" i="1"/>
  <c r="D946" i="1"/>
  <c r="D947" i="1"/>
  <c r="D948" i="1"/>
  <c r="B949" i="1"/>
  <c r="B950" i="1"/>
  <c r="C950" i="1"/>
  <c r="C949" i="1" s="1"/>
  <c r="D951" i="1"/>
  <c r="D952" i="1"/>
  <c r="D953" i="1"/>
  <c r="D954" i="1"/>
  <c r="D955" i="1"/>
  <c r="D956" i="1"/>
  <c r="D957" i="1"/>
  <c r="D958" i="1"/>
  <c r="D959" i="1"/>
  <c r="D960" i="1"/>
  <c r="B962" i="1"/>
  <c r="B961" i="1" s="1"/>
  <c r="C962" i="1"/>
  <c r="C961" i="1" s="1"/>
  <c r="D963" i="1"/>
  <c r="D964" i="1"/>
  <c r="D965" i="1"/>
  <c r="B967" i="1"/>
  <c r="B966" i="1" s="1"/>
  <c r="C967" i="1"/>
  <c r="C966" i="1" s="1"/>
  <c r="D967" i="1"/>
  <c r="D968" i="1"/>
  <c r="D969" i="1"/>
  <c r="D970" i="1"/>
  <c r="D971" i="1"/>
  <c r="D972" i="1"/>
  <c r="D973" i="1"/>
  <c r="B975" i="1"/>
  <c r="B974" i="1" s="1"/>
  <c r="C975" i="1"/>
  <c r="C974" i="1" s="1"/>
  <c r="D976" i="1"/>
  <c r="D977" i="1"/>
  <c r="D978" i="1"/>
  <c r="B980" i="1"/>
  <c r="B979" i="1" s="1"/>
  <c r="C980" i="1"/>
  <c r="C979" i="1" s="1"/>
  <c r="D981" i="1"/>
  <c r="D982" i="1"/>
  <c r="D983" i="1"/>
  <c r="B985" i="1"/>
  <c r="B984" i="1" s="1"/>
  <c r="C985" i="1"/>
  <c r="C984" i="1" s="1"/>
  <c r="D985" i="1"/>
  <c r="D986" i="1"/>
  <c r="D961" i="1" l="1"/>
  <c r="D363" i="1"/>
  <c r="B831" i="1"/>
  <c r="D831" i="1" s="1"/>
  <c r="B141" i="1"/>
  <c r="D141" i="1" s="1"/>
  <c r="C903" i="1"/>
  <c r="D793" i="1"/>
  <c r="D739" i="1"/>
  <c r="D492" i="1"/>
  <c r="D424" i="1"/>
  <c r="D417" i="1"/>
  <c r="D131" i="1"/>
  <c r="D100" i="1"/>
  <c r="B43" i="1"/>
  <c r="D43" i="1" s="1"/>
  <c r="D974" i="1"/>
  <c r="B890" i="1"/>
  <c r="D399" i="1"/>
  <c r="C239" i="1"/>
  <c r="B175" i="1"/>
  <c r="D975" i="1"/>
  <c r="B928" i="1"/>
  <c r="D928" i="1" s="1"/>
  <c r="D896" i="1"/>
  <c r="D891" i="1"/>
  <c r="D799" i="1"/>
  <c r="D640" i="1"/>
  <c r="D484" i="1"/>
  <c r="C342" i="1"/>
  <c r="D255" i="1"/>
  <c r="D188" i="1"/>
  <c r="C175" i="1"/>
  <c r="C141" i="1"/>
  <c r="D106" i="1"/>
  <c r="C68" i="1"/>
  <c r="D68" i="1" s="1"/>
  <c r="D19" i="1"/>
  <c r="D979" i="1"/>
  <c r="D239" i="1"/>
  <c r="D391" i="1"/>
  <c r="D166" i="1"/>
  <c r="D966" i="1"/>
  <c r="D984" i="1"/>
  <c r="B782" i="1"/>
  <c r="B448" i="1"/>
  <c r="D440" i="1"/>
  <c r="D296" i="1"/>
  <c r="D49" i="1"/>
  <c r="C7" i="1"/>
  <c r="B372" i="1"/>
  <c r="D372" i="1" s="1"/>
  <c r="B558" i="1"/>
  <c r="C448" i="1"/>
  <c r="C372" i="1"/>
  <c r="D157" i="1"/>
  <c r="B68" i="1"/>
  <c r="D949" i="1"/>
  <c r="D929" i="1"/>
  <c r="D924" i="1"/>
  <c r="D747" i="1"/>
  <c r="D733" i="1"/>
  <c r="D500" i="1"/>
  <c r="D432" i="1"/>
  <c r="B342" i="1"/>
  <c r="D322" i="1"/>
  <c r="D288" i="1"/>
  <c r="C125" i="1"/>
  <c r="D125" i="1" s="1"/>
  <c r="D903" i="1"/>
  <c r="C890" i="1"/>
  <c r="C782" i="1"/>
  <c r="D782" i="1" s="1"/>
  <c r="D783" i="1"/>
  <c r="C669" i="1"/>
  <c r="C558" i="1"/>
  <c r="D448" i="1"/>
  <c r="D980" i="1"/>
  <c r="D962" i="1"/>
  <c r="D950" i="1"/>
  <c r="D904" i="1"/>
  <c r="D832" i="1"/>
  <c r="B669" i="1"/>
  <c r="D342" i="1"/>
  <c r="D7" i="1"/>
  <c r="D566" i="1"/>
  <c r="D456" i="1"/>
  <c r="D408" i="1"/>
  <c r="D400" i="1"/>
  <c r="D392" i="1"/>
  <c r="D376" i="1"/>
  <c r="D364" i="1"/>
  <c r="D352" i="1"/>
  <c r="D240" i="1"/>
  <c r="D176" i="1"/>
  <c r="D158" i="1"/>
  <c r="D142" i="1"/>
  <c r="D126" i="1"/>
  <c r="D92" i="1"/>
  <c r="D44" i="1"/>
  <c r="D8" i="1"/>
  <c r="D558" i="1" l="1"/>
  <c r="D175" i="1"/>
  <c r="D890" i="1"/>
  <c r="D669" i="1"/>
  <c r="B988" i="1"/>
  <c r="D988" i="1" s="1"/>
</calcChain>
</file>

<file path=xl/sharedStrings.xml><?xml version="1.0" encoding="utf-8"?>
<sst xmlns="http://schemas.openxmlformats.org/spreadsheetml/2006/main" count="989" uniqueCount="157">
  <si>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</si>
  <si>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titulación del Sistema Universidad Abierta y Educación a Distancia se reportan en la tabla correspondiente.</t>
    </r>
  </si>
  <si>
    <t>T O T A L</t>
  </si>
  <si>
    <t>Tesis o tesina y examen profesional</t>
  </si>
  <si>
    <t>Desarrollo y Gestión Interculturales</t>
  </si>
  <si>
    <t>Centro Peninsular en Humanidades y Ciencias Sociales</t>
  </si>
  <si>
    <t>Créditos y alto nivel académico</t>
  </si>
  <si>
    <t>Actividad de investigación</t>
  </si>
  <si>
    <t>Nanotecnología</t>
  </si>
  <si>
    <t>Centro de Nanociencias y Nanotecnología</t>
  </si>
  <si>
    <t>Trabajo profesional</t>
  </si>
  <si>
    <t>Tecnología</t>
  </si>
  <si>
    <t>Centro de Física Aplicada y Tecnología Avanzada</t>
  </si>
  <si>
    <t>Ampliación y profundización de conocimientos</t>
  </si>
  <si>
    <t>Seminario de tesis o tesina</t>
  </si>
  <si>
    <t>Estudios de posgrado</t>
  </si>
  <si>
    <t xml:space="preserve">Ingeniería en Energías Renovables                 </t>
  </si>
  <si>
    <t>Instituto de Energías Renovables</t>
  </si>
  <si>
    <t>Ciencias Genómicas</t>
  </si>
  <si>
    <t>Instituto de Biotecnología</t>
  </si>
  <si>
    <t>Otras</t>
  </si>
  <si>
    <t>Actividad de apoyo a la docencia</t>
  </si>
  <si>
    <t>Servicio social</t>
  </si>
  <si>
    <t>Examen General de conocimientos</t>
  </si>
  <si>
    <t>Trabajo Social</t>
  </si>
  <si>
    <t>Escuela Nacional de Trabajo Social</t>
  </si>
  <si>
    <t>Enfermería y Obstetricia</t>
  </si>
  <si>
    <t>Enfermería</t>
  </si>
  <si>
    <t>Escuela Nacional de Enfermería y Obstetricia</t>
  </si>
  <si>
    <t>Tecnologías para la Información en Ciencias</t>
  </si>
  <si>
    <t>Literatura Intercultural</t>
  </si>
  <si>
    <t>Historia del Arte</t>
  </si>
  <si>
    <t>Geohistoria</t>
  </si>
  <si>
    <t>Geociencias</t>
  </si>
  <si>
    <t>Estudios Sociales y Gestión Local</t>
  </si>
  <si>
    <t>Ciencias Ambientales</t>
  </si>
  <si>
    <t>Ciencia de Materiales Sustentables</t>
  </si>
  <si>
    <t>Arte y Diseño</t>
  </si>
  <si>
    <t>Escuela Nacional de Estudios Superiores, Unidad Morelia</t>
  </si>
  <si>
    <t>Odontología</t>
  </si>
  <si>
    <t>Economía Industrial</t>
  </si>
  <si>
    <t>Ciencias Agrogenómicas</t>
  </si>
  <si>
    <t>Administración Agropecuaria</t>
  </si>
  <si>
    <t>Escuela Nacional de Estudios Superiores, Unidad León</t>
  </si>
  <si>
    <t>Química Farmacéutica Biológica</t>
  </si>
  <si>
    <t>Psicología</t>
  </si>
  <si>
    <t>Médico Cirujano</t>
  </si>
  <si>
    <t>Ingeniería Química</t>
  </si>
  <si>
    <t xml:space="preserve">Enfermería y Obstetricia                          </t>
  </si>
  <si>
    <t xml:space="preserve">Enfermería                                        </t>
  </si>
  <si>
    <t>Cirujano Dentista</t>
  </si>
  <si>
    <t>Biología</t>
  </si>
  <si>
    <t>Facultad de Estudios Superiores Zaragoza</t>
  </si>
  <si>
    <t>Optometría</t>
  </si>
  <si>
    <t>Facultad de Estudios Superiores Iztacala</t>
  </si>
  <si>
    <t>Química Industrial</t>
  </si>
  <si>
    <t>Química</t>
  </si>
  <si>
    <t>Medicina Veterinaria y Zootecnia</t>
  </si>
  <si>
    <t>Ingeniería Mecánica Eléctrica</t>
  </si>
  <si>
    <t>Ingeniería Industrial</t>
  </si>
  <si>
    <t>Ingeniería en Telecomunicaciones, Sistemas y Electrónca</t>
  </si>
  <si>
    <t>Ingeniería en Alimentos</t>
  </si>
  <si>
    <t>Ingeniería Agrícola</t>
  </si>
  <si>
    <t>Informática</t>
  </si>
  <si>
    <t>Farmacia</t>
  </si>
  <si>
    <t>Diseño y Comunicación Visual</t>
  </si>
  <si>
    <t>Contaduría</t>
  </si>
  <si>
    <t>Bioquímica Diagnóstica</t>
  </si>
  <si>
    <t>Administración</t>
  </si>
  <si>
    <t>Facultad de Estudios Superiores Cuautitlán</t>
  </si>
  <si>
    <t>Sociología</t>
  </si>
  <si>
    <t>Relaciones Internacionales</t>
  </si>
  <si>
    <t>Planificación para el Desarrollo Agropecuario</t>
  </si>
  <si>
    <t>Pedagogía</t>
  </si>
  <si>
    <t>Ingeniería Mecánica</t>
  </si>
  <si>
    <t>Ingeniería en Computación</t>
  </si>
  <si>
    <t>Ingeniería Eléctrica y Electrónica</t>
  </si>
  <si>
    <t>Ingeniería Civil</t>
  </si>
  <si>
    <t>Economía</t>
  </si>
  <si>
    <t>Diseño Industrial</t>
  </si>
  <si>
    <t>Derecho</t>
  </si>
  <si>
    <t>Comunicación y Periodismo</t>
  </si>
  <si>
    <t xml:space="preserve">Ciencias de la Comunicación </t>
  </si>
  <si>
    <t>Arquitectura</t>
  </si>
  <si>
    <t>Facultad de Estudios Superiores Aragón</t>
  </si>
  <si>
    <t>Matemáticas Aplicadas y Computación</t>
  </si>
  <si>
    <t>Lengua y Literaturas Hispánicas</t>
  </si>
  <si>
    <t>Historia</t>
  </si>
  <si>
    <t>Filosofía</t>
  </si>
  <si>
    <t>Enseñanza de Inglés</t>
  </si>
  <si>
    <t>Diseño Gráfico</t>
  </si>
  <si>
    <t>Comunicación</t>
  </si>
  <si>
    <t>Ciencias Políticas y Administración Pública</t>
  </si>
  <si>
    <t>Ciencias de la Comunicación</t>
  </si>
  <si>
    <t>Actuaría</t>
  </si>
  <si>
    <t>Facultad de Estudios Superiores Acatlán</t>
  </si>
  <si>
    <t>Química de Alimentos</t>
  </si>
  <si>
    <t>Ingeniería Química Metalúrgica</t>
  </si>
  <si>
    <t>Facultad de Química</t>
  </si>
  <si>
    <t>Facultad de Psicología</t>
  </si>
  <si>
    <t>Facultad de Odontología</t>
  </si>
  <si>
    <t>Teatro y Actuación</t>
  </si>
  <si>
    <t>Piano</t>
  </si>
  <si>
    <t>Instrumentista</t>
  </si>
  <si>
    <t>Etnomusicología</t>
  </si>
  <si>
    <t>Educación Musical</t>
  </si>
  <si>
    <t>Composición</t>
  </si>
  <si>
    <t>Canto</t>
  </si>
  <si>
    <t>Facultad de Música</t>
  </si>
  <si>
    <t>Facultad de Medicina Veterinaria y Zootecnia</t>
  </si>
  <si>
    <t>Investigación Biomédica Básica</t>
  </si>
  <si>
    <t>Fisioterapia</t>
  </si>
  <si>
    <t>Ciencia Forense</t>
  </si>
  <si>
    <t>Facultad de Medicina</t>
  </si>
  <si>
    <t>Ingeniería Topográfica y Geodésica</t>
  </si>
  <si>
    <t>Ingeniería Petrolera</t>
  </si>
  <si>
    <t>Ingeniería Mecatrónica</t>
  </si>
  <si>
    <t>Ingeniería Geomática</t>
  </si>
  <si>
    <t>Ingeniería Geológica</t>
  </si>
  <si>
    <t>Ingeniería Geofísica</t>
  </si>
  <si>
    <t>Ingeniería en Telecomunicaciones</t>
  </si>
  <si>
    <t>Ingeniería en Sistemas Biomédicos</t>
  </si>
  <si>
    <t>Ingeniería de Minas y Metalurgia</t>
  </si>
  <si>
    <t>Facultad de Ingeniería</t>
  </si>
  <si>
    <t>Literatura Dramática y Teatro</t>
  </si>
  <si>
    <t>Letras Clásicas</t>
  </si>
  <si>
    <t>Lengua y Literaturas Modernas (Letras Italianas)</t>
  </si>
  <si>
    <t>Lengua y Literaturas Modernas (Letras Inglesas)</t>
  </si>
  <si>
    <t>Lengua y Literaturas Modernas (Letras Francesas)</t>
  </si>
  <si>
    <t>Lengua y Literaturas Modernas (Letras Alemanas)</t>
  </si>
  <si>
    <t>Geografía</t>
  </si>
  <si>
    <t>Estudios Latinoamericanos</t>
  </si>
  <si>
    <t>Bibliotecología y Estudios de la Información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</si>
  <si>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</si>
  <si>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</si>
  <si>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</si>
  <si>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</si>
  <si>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</si>
  <si>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Matemáticas</t>
  </si>
  <si>
    <t>Manejo Sustentable de Zonas Costeras</t>
  </si>
  <si>
    <t>Física Biomédica</t>
  </si>
  <si>
    <t>Física</t>
  </si>
  <si>
    <t>Ciencias de la Tierra</t>
  </si>
  <si>
    <t>Ciencias de la Computación</t>
  </si>
  <si>
    <t>Facultad de Ciencias</t>
  </si>
  <si>
    <t>Comunicación Gráfica</t>
  </si>
  <si>
    <t>Artes Visuales</t>
  </si>
  <si>
    <t>Facultad de Artes y Diseño</t>
  </si>
  <si>
    <t>Urbanismo</t>
  </si>
  <si>
    <t>Arquitectura de Paisaje</t>
  </si>
  <si>
    <t>Facultad de Arquitectura</t>
  </si>
  <si>
    <t>Total</t>
  </si>
  <si>
    <t>Mujeres</t>
  </si>
  <si>
    <t>Hombres</t>
  </si>
  <si>
    <t>Entidad académica / Carrera / Opción de titulación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</si>
  <si>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</si>
  <si>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EXÁMENES PROFESIONALES Y OTRAS OPCIONES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</si>
</sst>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10"/>
      <color theme="1"/>
      <name val="Arial"/>
      <family val="2"/>
    </font>
    <font>
      <b/>
      <sz val="10"/>
      <color rgb="FF333333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9" fillId="0" borderId="0"/>
    <xf numFmtId="0" fontId="12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1" applyNumberFormat="1" applyFont="1" applyFill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4" fillId="2" borderId="0" xfId="0" quotePrefix="1" applyNumberFormat="1" applyFont="1" applyFill="1" applyAlignment="1">
      <alignment horizontal="right" vertical="center"/>
    </xf>
    <xf numFmtId="0" fontId="4" fillId="2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quotePrefix="1" applyNumberFormat="1" applyFont="1" applyAlignment="1">
      <alignment horizontal="left" vertical="center" indent="2"/>
    </xf>
    <xf numFmtId="0" fontId="4" fillId="0" borderId="0" xfId="0" applyFont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0" fontId="4" fillId="0" borderId="0" xfId="0" quotePrefix="1" applyNumberFormat="1" applyFont="1" applyAlignment="1">
      <alignment horizontal="left" vertical="center" indent="1"/>
    </xf>
    <xf numFmtId="0" fontId="4" fillId="0" borderId="0" xfId="0" quotePrefix="1" applyNumberFormat="1" applyFont="1" applyFill="1" applyAlignment="1">
      <alignment horizontal="left" vertical="center"/>
    </xf>
    <xf numFmtId="0" fontId="0" fillId="0" borderId="0" xfId="0" applyAlignment="1">
      <alignment horizontal="right" wrapText="1"/>
    </xf>
    <xf numFmtId="0" fontId="2" fillId="0" borderId="0" xfId="0" applyFont="1" applyFill="1" applyAlignment="1">
      <alignment horizontal="left" vertical="center" indent="2"/>
    </xf>
    <xf numFmtId="0" fontId="6" fillId="0" borderId="0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quotePrefix="1" applyNumberFormat="1" applyFont="1" applyFill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NumberFormat="1" applyFont="1" applyFill="1" applyAlignment="1">
      <alignment vertical="center"/>
    </xf>
    <xf numFmtId="3" fontId="4" fillId="0" borderId="0" xfId="0" quotePrefix="1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indent="1"/>
    </xf>
    <xf numFmtId="3" fontId="2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8" fillId="0" borderId="0" xfId="0" applyFont="1" applyAlignment="1">
      <alignment horizontal="right" wrapText="1"/>
    </xf>
    <xf numFmtId="0" fontId="4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wrapText="1"/>
    </xf>
    <xf numFmtId="0" fontId="2" fillId="0" borderId="0" xfId="0" quotePrefix="1" applyNumberFormat="1" applyFont="1" applyFill="1" applyAlignment="1">
      <alignment horizontal="left" vertical="center" indent="2"/>
    </xf>
    <xf numFmtId="0" fontId="2" fillId="0" borderId="0" xfId="3" applyFont="1" applyAlignment="1">
      <alignment vertical="center"/>
    </xf>
    <xf numFmtId="3" fontId="2" fillId="0" borderId="0" xfId="3" applyNumberFormat="1" applyFont="1" applyFill="1" applyAlignment="1">
      <alignment horizontal="right" vertical="center"/>
    </xf>
    <xf numFmtId="0" fontId="2" fillId="0" borderId="0" xfId="3" quotePrefix="1" applyNumberFormat="1" applyFont="1" applyFill="1" applyAlignment="1">
      <alignment horizontal="left" vertical="center" indent="2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left" vertical="center" indent="1"/>
    </xf>
    <xf numFmtId="3" fontId="4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4" fillId="0" borderId="0" xfId="0" quotePrefix="1" applyNumberFormat="1" applyFont="1" applyFill="1" applyBorder="1" applyAlignment="1">
      <alignment horizontal="right" vertical="center"/>
    </xf>
    <xf numFmtId="0" fontId="4" fillId="0" borderId="0" xfId="0" quotePrefix="1" applyNumberFormat="1" applyFont="1" applyFill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 indent="2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10" fillId="0" borderId="0" xfId="4" applyFont="1" applyFill="1" applyBorder="1" applyAlignment="1">
      <alignment horizontal="left" vertical="center" indent="1"/>
    </xf>
    <xf numFmtId="0" fontId="9" fillId="0" borderId="0" xfId="4" applyFont="1" applyFill="1" applyBorder="1" applyAlignment="1">
      <alignment horizontal="left" vertical="center" indent="2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0" xfId="0" quotePrefix="1" applyNumberFormat="1" applyFont="1" applyFill="1" applyBorder="1" applyAlignment="1">
      <alignment horizontal="left" vertical="center" indent="2"/>
    </xf>
    <xf numFmtId="0" fontId="4" fillId="0" borderId="0" xfId="0" quotePrefix="1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 indent="1"/>
    </xf>
    <xf numFmtId="0" fontId="2" fillId="0" borderId="0" xfId="0" quotePrefix="1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vertical="center"/>
    </xf>
    <xf numFmtId="0" fontId="4" fillId="0" borderId="0" xfId="0" quotePrefix="1" applyNumberFormat="1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Alignment="1">
      <alignment horizontal="left" vertical="center" indent="2"/>
    </xf>
    <xf numFmtId="3" fontId="2" fillId="0" borderId="0" xfId="0" quotePrefix="1" applyNumberFormat="1" applyFont="1" applyFill="1" applyAlignment="1">
      <alignment horizontal="right" vertical="center"/>
    </xf>
    <xf numFmtId="0" fontId="11" fillId="0" borderId="0" xfId="0" applyFont="1" applyAlignment="1">
      <alignment horizontal="left" vertical="center" indent="2"/>
    </xf>
    <xf numFmtId="0" fontId="4" fillId="0" borderId="0" xfId="0" quotePrefix="1" applyNumberFormat="1" applyFont="1" applyFill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NumberFormat="1" applyFont="1" applyAlignment="1">
      <alignment horizontal="left" vertical="center" indent="1"/>
    </xf>
    <xf numFmtId="0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NumberFormat="1" applyFont="1" applyAlignment="1">
      <alignment horizontal="left" vertical="center" indent="2"/>
    </xf>
    <xf numFmtId="0" fontId="6" fillId="0" borderId="0" xfId="0" applyFont="1" applyAlignment="1">
      <alignment horizontal="left" vertical="center" indent="1"/>
    </xf>
    <xf numFmtId="3" fontId="2" fillId="0" borderId="0" xfId="5" applyNumberFormat="1" applyFont="1" applyBorder="1" applyAlignment="1">
      <alignment vertical="center"/>
    </xf>
    <xf numFmtId="3" fontId="13" fillId="2" borderId="0" xfId="5" applyNumberFormat="1" applyFont="1" applyFill="1" applyBorder="1" applyAlignment="1">
      <alignment horizontal="center" vertical="center"/>
    </xf>
    <xf numFmtId="1" fontId="13" fillId="2" borderId="0" xfId="1" applyNumberFormat="1" applyFont="1" applyFill="1" applyBorder="1" applyAlignment="1">
      <alignment horizontal="center" vertical="center"/>
    </xf>
    <xf numFmtId="3" fontId="4" fillId="0" borderId="0" xfId="5" applyNumberFormat="1" applyFont="1" applyAlignment="1">
      <alignment horizontal="center" vertical="center"/>
    </xf>
    <xf numFmtId="1" fontId="5" fillId="0" borderId="0" xfId="2" applyNumberFormat="1" applyFont="1" applyAlignment="1" applyProtection="1">
      <alignment horizontal="left" vertical="center" wrapText="1"/>
    </xf>
    <xf numFmtId="0" fontId="2" fillId="0" borderId="0" xfId="0" applyFont="1" applyAlignment="1">
      <alignment vertical="center" wrapText="1"/>
    </xf>
    <xf numFmtId="1" fontId="4" fillId="0" borderId="0" xfId="5" applyNumberFormat="1" applyFont="1" applyAlignment="1">
      <alignment horizontal="center" vertical="center"/>
    </xf>
  </cellXfs>
  <cellStyles count="9">
    <cellStyle name="Normal" xfId="0" builtinId="0"/>
    <cellStyle name="Normal 2" xfId="3"/>
    <cellStyle name="Normal 3" xfId="6"/>
    <cellStyle name="Normal_exaprof01" xfId="2"/>
    <cellStyle name="Normal_exp_lic" xfId="5"/>
    <cellStyle name="Normal_exp_sua" xfId="1"/>
    <cellStyle name="Normal_Hoja1" xfId="4"/>
    <cellStyle name="Porcentaje 2" xfId="7"/>
    <cellStyle name="Porcentu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992"/>
  <sheetViews>
    <sheetView tabSelected="1" topLeftCell="A969" zoomScaleNormal="100" zoomScaleSheetLayoutView="85" workbookViewId="0">
      <selection activeCell="D209" sqref="D209"/>
    </sheetView>
  </sheetViews>
  <sheetFormatPr baseColWidth="10" defaultColWidth="10.5703125" defaultRowHeight="12.75" x14ac:dyDescent="0.2"/>
  <cols>
    <col min="1" max="1" width="61" style="1" customWidth="1"/>
    <col min="2" max="4" width="11.42578125" style="1" customWidth="1"/>
    <col min="5" max="16384" width="10.5703125" style="1"/>
  </cols>
  <sheetData>
    <row r="1" spans="1:4" ht="15" customHeight="1" x14ac:dyDescent="0.2">
      <c r="A1" s="66" t="s">
        <v>156</v>
      </c>
      <c r="B1" s="66"/>
      <c r="C1" s="66"/>
      <c r="D1" s="66"/>
    </row>
    <row r="2" spans="1:4" ht="15" customHeight="1" x14ac:dyDescent="0.2">
      <c r="A2" s="66" t="s">
        <v>155</v>
      </c>
      <c r="B2" s="66"/>
      <c r="C2" s="66"/>
      <c r="D2" s="66"/>
    </row>
    <row r="3" spans="1:4" ht="15" customHeight="1" x14ac:dyDescent="0.2">
      <c r="A3" s="69">
        <v>2019</v>
      </c>
      <c r="B3" s="69"/>
      <c r="C3" s="69"/>
      <c r="D3" s="69"/>
    </row>
    <row r="4" spans="1:4" x14ac:dyDescent="0.2">
      <c r="A4" s="63"/>
      <c r="B4" s="63"/>
      <c r="C4" s="63"/>
      <c r="D4" s="63"/>
    </row>
    <row r="5" spans="1:4" ht="15" customHeight="1" x14ac:dyDescent="0.2">
      <c r="A5" s="65" t="s">
        <v>154</v>
      </c>
      <c r="B5" s="64" t="s">
        <v>153</v>
      </c>
      <c r="C5" s="64" t="s">
        <v>152</v>
      </c>
      <c r="D5" s="64" t="s">
        <v>151</v>
      </c>
    </row>
    <row r="6" spans="1:4" ht="9" customHeight="1" x14ac:dyDescent="0.2">
      <c r="A6" s="63"/>
      <c r="B6" s="63"/>
      <c r="C6" s="63"/>
      <c r="D6" s="63"/>
    </row>
    <row r="7" spans="1:4" ht="15" customHeight="1" x14ac:dyDescent="0.2">
      <c r="A7" s="59" t="s">
        <v>150</v>
      </c>
      <c r="B7" s="22">
        <f>SUM(B8,B19,B27,B36)</f>
        <v>323</v>
      </c>
      <c r="C7" s="22">
        <f>SUM(C8,C19,C27,C36)</f>
        <v>315</v>
      </c>
      <c r="D7" s="22">
        <f t="shared" ref="D7:D70" si="0">SUM(B7:C7)</f>
        <v>638</v>
      </c>
    </row>
    <row r="8" spans="1:4" s="10" customFormat="1" ht="15" customHeight="1" x14ac:dyDescent="0.2">
      <c r="A8" s="12" t="s">
        <v>83</v>
      </c>
      <c r="B8" s="22">
        <f>SUM(B9:B18)</f>
        <v>288</v>
      </c>
      <c r="C8" s="22">
        <f>SUM(C9:C18)</f>
        <v>264</v>
      </c>
      <c r="D8" s="22">
        <f t="shared" si="0"/>
        <v>552</v>
      </c>
    </row>
    <row r="9" spans="1:4" ht="15" customHeight="1" x14ac:dyDescent="0.2">
      <c r="A9" s="53" t="s">
        <v>14</v>
      </c>
      <c r="B9" s="24">
        <v>120</v>
      </c>
      <c r="C9" s="24">
        <v>113</v>
      </c>
      <c r="D9" s="54">
        <f t="shared" si="0"/>
        <v>233</v>
      </c>
    </row>
    <row r="10" spans="1:4" ht="15" customHeight="1" x14ac:dyDescent="0.2">
      <c r="A10" s="53" t="s">
        <v>3</v>
      </c>
      <c r="B10" s="24">
        <v>103</v>
      </c>
      <c r="C10" s="24">
        <v>80</v>
      </c>
      <c r="D10" s="54">
        <f t="shared" si="0"/>
        <v>183</v>
      </c>
    </row>
    <row r="11" spans="1:4" ht="15" customHeight="1" x14ac:dyDescent="0.2">
      <c r="A11" s="53" t="s">
        <v>15</v>
      </c>
      <c r="B11" s="24">
        <v>25</v>
      </c>
      <c r="C11" s="24">
        <v>24</v>
      </c>
      <c r="D11" s="54">
        <f t="shared" si="0"/>
        <v>49</v>
      </c>
    </row>
    <row r="12" spans="1:4" ht="15" customHeight="1" x14ac:dyDescent="0.2">
      <c r="A12" s="53" t="s">
        <v>13</v>
      </c>
      <c r="B12" s="24">
        <v>13</v>
      </c>
      <c r="C12" s="24">
        <v>27</v>
      </c>
      <c r="D12" s="54">
        <f t="shared" si="0"/>
        <v>40</v>
      </c>
    </row>
    <row r="13" spans="1:4" ht="15" customHeight="1" x14ac:dyDescent="0.2">
      <c r="A13" s="53" t="s">
        <v>10</v>
      </c>
      <c r="B13" s="24">
        <v>20</v>
      </c>
      <c r="C13" s="24">
        <v>14</v>
      </c>
      <c r="D13" s="54">
        <f t="shared" si="0"/>
        <v>34</v>
      </c>
    </row>
    <row r="14" spans="1:4" ht="15" customHeight="1" x14ac:dyDescent="0.2">
      <c r="A14" s="53" t="s">
        <v>7</v>
      </c>
      <c r="B14" s="24">
        <v>2</v>
      </c>
      <c r="C14" s="24">
        <v>3</v>
      </c>
      <c r="D14" s="54">
        <f t="shared" si="0"/>
        <v>5</v>
      </c>
    </row>
    <row r="15" spans="1:4" ht="15" customHeight="1" x14ac:dyDescent="0.2">
      <c r="A15" s="53" t="s">
        <v>21</v>
      </c>
      <c r="B15" s="24">
        <v>2</v>
      </c>
      <c r="C15" s="24">
        <v>1</v>
      </c>
      <c r="D15" s="8">
        <f t="shared" si="0"/>
        <v>3</v>
      </c>
    </row>
    <row r="16" spans="1:4" ht="15" customHeight="1" x14ac:dyDescent="0.2">
      <c r="A16" s="53" t="s">
        <v>6</v>
      </c>
      <c r="B16" s="24">
        <v>2</v>
      </c>
      <c r="C16" s="24">
        <v>1</v>
      </c>
      <c r="D16" s="54">
        <f t="shared" si="0"/>
        <v>3</v>
      </c>
    </row>
    <row r="17" spans="1:4" ht="15" customHeight="1" x14ac:dyDescent="0.2">
      <c r="A17" s="53" t="s">
        <v>22</v>
      </c>
      <c r="B17" s="24">
        <v>0</v>
      </c>
      <c r="C17" s="24">
        <v>1</v>
      </c>
      <c r="D17" s="54">
        <f t="shared" si="0"/>
        <v>1</v>
      </c>
    </row>
    <row r="18" spans="1:4" ht="15" customHeight="1" x14ac:dyDescent="0.2">
      <c r="A18" s="53" t="s">
        <v>20</v>
      </c>
      <c r="B18" s="24">
        <v>1</v>
      </c>
      <c r="C18" s="24">
        <v>0</v>
      </c>
      <c r="D18" s="54">
        <f t="shared" si="0"/>
        <v>1</v>
      </c>
    </row>
    <row r="19" spans="1:4" s="10" customFormat="1" ht="15" customHeight="1" x14ac:dyDescent="0.2">
      <c r="A19" s="12" t="s">
        <v>149</v>
      </c>
      <c r="B19" s="11">
        <f>SUM(B20:B26)</f>
        <v>4</v>
      </c>
      <c r="C19" s="11">
        <f>SUM(C20:C26)</f>
        <v>10</v>
      </c>
      <c r="D19" s="11">
        <f t="shared" si="0"/>
        <v>14</v>
      </c>
    </row>
    <row r="20" spans="1:4" ht="15" customHeight="1" x14ac:dyDescent="0.2">
      <c r="A20" s="53" t="s">
        <v>3</v>
      </c>
      <c r="B20" s="24">
        <v>1</v>
      </c>
      <c r="C20" s="24">
        <v>4</v>
      </c>
      <c r="D20" s="8">
        <f t="shared" si="0"/>
        <v>5</v>
      </c>
    </row>
    <row r="21" spans="1:4" ht="15" customHeight="1" x14ac:dyDescent="0.2">
      <c r="A21" s="53" t="s">
        <v>14</v>
      </c>
      <c r="B21" s="24">
        <v>0</v>
      </c>
      <c r="C21" s="24">
        <v>4</v>
      </c>
      <c r="D21" s="8">
        <f t="shared" si="0"/>
        <v>4</v>
      </c>
    </row>
    <row r="22" spans="1:4" ht="15" customHeight="1" x14ac:dyDescent="0.2">
      <c r="A22" s="53" t="s">
        <v>7</v>
      </c>
      <c r="B22" s="24">
        <v>0</v>
      </c>
      <c r="C22" s="24">
        <v>1</v>
      </c>
      <c r="D22" s="8">
        <f t="shared" si="0"/>
        <v>1</v>
      </c>
    </row>
    <row r="23" spans="1:4" ht="15" customHeight="1" x14ac:dyDescent="0.2">
      <c r="A23" s="53" t="s">
        <v>6</v>
      </c>
      <c r="B23" s="24">
        <v>1</v>
      </c>
      <c r="C23" s="24">
        <v>0</v>
      </c>
      <c r="D23" s="54">
        <f t="shared" si="0"/>
        <v>1</v>
      </c>
    </row>
    <row r="24" spans="1:4" ht="15" customHeight="1" x14ac:dyDescent="0.2">
      <c r="A24" s="53" t="s">
        <v>21</v>
      </c>
      <c r="B24" s="24">
        <v>0</v>
      </c>
      <c r="C24" s="24">
        <v>1</v>
      </c>
      <c r="D24" s="8">
        <f t="shared" si="0"/>
        <v>1</v>
      </c>
    </row>
    <row r="25" spans="1:4" ht="15" customHeight="1" x14ac:dyDescent="0.2">
      <c r="A25" s="53" t="s">
        <v>10</v>
      </c>
      <c r="B25" s="24">
        <v>1</v>
      </c>
      <c r="C25" s="24">
        <v>0</v>
      </c>
      <c r="D25" s="8">
        <f t="shared" si="0"/>
        <v>1</v>
      </c>
    </row>
    <row r="26" spans="1:4" ht="15" customHeight="1" x14ac:dyDescent="0.2">
      <c r="A26" s="53" t="s">
        <v>15</v>
      </c>
      <c r="B26" s="24">
        <v>1</v>
      </c>
      <c r="C26" s="24">
        <v>0</v>
      </c>
      <c r="D26" s="8">
        <f t="shared" si="0"/>
        <v>1</v>
      </c>
    </row>
    <row r="27" spans="1:4" s="10" customFormat="1" ht="15" customHeight="1" x14ac:dyDescent="0.2">
      <c r="A27" s="12" t="s">
        <v>79</v>
      </c>
      <c r="B27" s="11">
        <f>SUM(B28:B35)</f>
        <v>18</v>
      </c>
      <c r="C27" s="11">
        <f>SUM(C28:C35)</f>
        <v>25</v>
      </c>
      <c r="D27" s="11">
        <f t="shared" si="0"/>
        <v>43</v>
      </c>
    </row>
    <row r="28" spans="1:4" ht="15" customHeight="1" x14ac:dyDescent="0.2">
      <c r="A28" s="53" t="s">
        <v>3</v>
      </c>
      <c r="B28" s="28">
        <v>12</v>
      </c>
      <c r="C28" s="28">
        <v>12</v>
      </c>
      <c r="D28" s="8">
        <f t="shared" si="0"/>
        <v>24</v>
      </c>
    </row>
    <row r="29" spans="1:4" ht="15" customHeight="1" x14ac:dyDescent="0.2">
      <c r="A29" s="53" t="s">
        <v>7</v>
      </c>
      <c r="B29" s="24">
        <v>3</v>
      </c>
      <c r="C29" s="24">
        <v>2</v>
      </c>
      <c r="D29" s="8">
        <f t="shared" si="0"/>
        <v>5</v>
      </c>
    </row>
    <row r="30" spans="1:4" ht="15" customHeight="1" x14ac:dyDescent="0.2">
      <c r="A30" s="53" t="s">
        <v>14</v>
      </c>
      <c r="B30" s="24">
        <v>0</v>
      </c>
      <c r="C30" s="24">
        <v>4</v>
      </c>
      <c r="D30" s="8">
        <f t="shared" si="0"/>
        <v>4</v>
      </c>
    </row>
    <row r="31" spans="1:4" ht="15" customHeight="1" x14ac:dyDescent="0.2">
      <c r="A31" s="53" t="s">
        <v>6</v>
      </c>
      <c r="B31" s="24">
        <v>1</v>
      </c>
      <c r="C31" s="24">
        <v>2</v>
      </c>
      <c r="D31" s="8">
        <f t="shared" si="0"/>
        <v>3</v>
      </c>
    </row>
    <row r="32" spans="1:4" ht="15" customHeight="1" x14ac:dyDescent="0.2">
      <c r="A32" s="53" t="s">
        <v>21</v>
      </c>
      <c r="B32" s="24">
        <v>0</v>
      </c>
      <c r="C32" s="24">
        <v>2</v>
      </c>
      <c r="D32" s="8">
        <f t="shared" si="0"/>
        <v>2</v>
      </c>
    </row>
    <row r="33" spans="1:4" ht="15" customHeight="1" x14ac:dyDescent="0.2">
      <c r="A33" s="53" t="s">
        <v>10</v>
      </c>
      <c r="B33" s="24">
        <v>2</v>
      </c>
      <c r="C33" s="24">
        <v>0</v>
      </c>
      <c r="D33" s="8">
        <f t="shared" si="0"/>
        <v>2</v>
      </c>
    </row>
    <row r="34" spans="1:4" ht="15" customHeight="1" x14ac:dyDescent="0.2">
      <c r="A34" s="53" t="s">
        <v>13</v>
      </c>
      <c r="B34" s="24">
        <v>0</v>
      </c>
      <c r="C34" s="24">
        <v>2</v>
      </c>
      <c r="D34" s="8">
        <f t="shared" si="0"/>
        <v>2</v>
      </c>
    </row>
    <row r="35" spans="1:4" ht="15" customHeight="1" x14ac:dyDescent="0.2">
      <c r="A35" s="53" t="s">
        <v>22</v>
      </c>
      <c r="B35" s="24">
        <v>0</v>
      </c>
      <c r="C35" s="24">
        <v>1</v>
      </c>
      <c r="D35" s="8">
        <f t="shared" si="0"/>
        <v>1</v>
      </c>
    </row>
    <row r="36" spans="1:4" s="10" customFormat="1" ht="15" customHeight="1" x14ac:dyDescent="0.2">
      <c r="A36" s="58" t="s">
        <v>148</v>
      </c>
      <c r="B36" s="22">
        <f>SUM(B37:B42)</f>
        <v>13</v>
      </c>
      <c r="C36" s="22">
        <f>SUM(C37:C42)</f>
        <v>16</v>
      </c>
      <c r="D36" s="22">
        <f t="shared" si="0"/>
        <v>29</v>
      </c>
    </row>
    <row r="37" spans="1:4" ht="15" customHeight="1" x14ac:dyDescent="0.2">
      <c r="A37" s="53" t="s">
        <v>10</v>
      </c>
      <c r="B37" s="24">
        <v>6</v>
      </c>
      <c r="C37" s="24">
        <v>5</v>
      </c>
      <c r="D37" s="8">
        <f t="shared" si="0"/>
        <v>11</v>
      </c>
    </row>
    <row r="38" spans="1:4" ht="15" customHeight="1" x14ac:dyDescent="0.2">
      <c r="A38" s="53" t="s">
        <v>3</v>
      </c>
      <c r="B38" s="24">
        <v>4</v>
      </c>
      <c r="C38" s="24">
        <v>5</v>
      </c>
      <c r="D38" s="8">
        <f t="shared" si="0"/>
        <v>9</v>
      </c>
    </row>
    <row r="39" spans="1:4" ht="15" customHeight="1" x14ac:dyDescent="0.2">
      <c r="A39" s="53" t="s">
        <v>14</v>
      </c>
      <c r="B39" s="24">
        <v>1</v>
      </c>
      <c r="C39" s="24">
        <v>3</v>
      </c>
      <c r="D39" s="8">
        <f t="shared" si="0"/>
        <v>4</v>
      </c>
    </row>
    <row r="40" spans="1:4" ht="15" customHeight="1" x14ac:dyDescent="0.2">
      <c r="A40" s="53" t="s">
        <v>7</v>
      </c>
      <c r="B40" s="24">
        <v>1</v>
      </c>
      <c r="C40" s="24">
        <v>1</v>
      </c>
      <c r="D40" s="8">
        <f t="shared" si="0"/>
        <v>2</v>
      </c>
    </row>
    <row r="41" spans="1:4" ht="15" customHeight="1" x14ac:dyDescent="0.2">
      <c r="A41" s="53" t="s">
        <v>15</v>
      </c>
      <c r="B41" s="24">
        <v>0</v>
      </c>
      <c r="C41" s="24">
        <v>2</v>
      </c>
      <c r="D41" s="8">
        <f t="shared" si="0"/>
        <v>2</v>
      </c>
    </row>
    <row r="42" spans="1:4" ht="15" customHeight="1" x14ac:dyDescent="0.2">
      <c r="A42" s="53" t="s">
        <v>21</v>
      </c>
      <c r="B42" s="24">
        <v>1</v>
      </c>
      <c r="C42" s="24">
        <v>0</v>
      </c>
      <c r="D42" s="8">
        <f t="shared" si="0"/>
        <v>1</v>
      </c>
    </row>
    <row r="43" spans="1:4" ht="15" customHeight="1" x14ac:dyDescent="0.2">
      <c r="A43" s="59" t="s">
        <v>147</v>
      </c>
      <c r="B43" s="25">
        <f>SUM(B44,B49,B55,B59,B61)</f>
        <v>155</v>
      </c>
      <c r="C43" s="25">
        <f>SUM(C44,C49,C55,C59,C61)</f>
        <v>339</v>
      </c>
      <c r="D43" s="25">
        <f t="shared" si="0"/>
        <v>494</v>
      </c>
    </row>
    <row r="44" spans="1:4" ht="15" customHeight="1" x14ac:dyDescent="0.2">
      <c r="A44" s="12" t="s">
        <v>37</v>
      </c>
      <c r="B44" s="25">
        <f>SUM(B45:B48)</f>
        <v>3</v>
      </c>
      <c r="C44" s="25">
        <f>SUM(C45:C48)</f>
        <v>14</v>
      </c>
      <c r="D44" s="22">
        <f t="shared" si="0"/>
        <v>17</v>
      </c>
    </row>
    <row r="45" spans="1:4" ht="15" customHeight="1" x14ac:dyDescent="0.2">
      <c r="A45" s="53" t="s">
        <v>13</v>
      </c>
      <c r="B45" s="24">
        <v>2</v>
      </c>
      <c r="C45" s="24">
        <v>9</v>
      </c>
      <c r="D45" s="54">
        <f t="shared" si="0"/>
        <v>11</v>
      </c>
    </row>
    <row r="46" spans="1:4" ht="15" customHeight="1" x14ac:dyDescent="0.2">
      <c r="A46" s="53" t="s">
        <v>3</v>
      </c>
      <c r="B46" s="24">
        <v>1</v>
      </c>
      <c r="C46" s="24">
        <v>2</v>
      </c>
      <c r="D46" s="54">
        <f t="shared" si="0"/>
        <v>3</v>
      </c>
    </row>
    <row r="47" spans="1:4" ht="15" customHeight="1" x14ac:dyDescent="0.2">
      <c r="A47" s="53" t="s">
        <v>6</v>
      </c>
      <c r="B47" s="24">
        <v>0</v>
      </c>
      <c r="C47" s="24">
        <v>2</v>
      </c>
      <c r="D47" s="54">
        <f t="shared" si="0"/>
        <v>2</v>
      </c>
    </row>
    <row r="48" spans="1:4" ht="15" customHeight="1" x14ac:dyDescent="0.2">
      <c r="A48" s="53" t="s">
        <v>10</v>
      </c>
      <c r="B48" s="24">
        <v>0</v>
      </c>
      <c r="C48" s="24">
        <v>1</v>
      </c>
      <c r="D48" s="54">
        <f t="shared" si="0"/>
        <v>1</v>
      </c>
    </row>
    <row r="49" spans="1:5" s="10" customFormat="1" ht="15.75" customHeight="1" x14ac:dyDescent="0.2">
      <c r="A49" s="12" t="s">
        <v>146</v>
      </c>
      <c r="B49" s="22">
        <f>SUM(B50:B54)</f>
        <v>51</v>
      </c>
      <c r="C49" s="22">
        <f>SUM(C50:C54)</f>
        <v>81</v>
      </c>
      <c r="D49" s="22">
        <f t="shared" si="0"/>
        <v>132</v>
      </c>
    </row>
    <row r="50" spans="1:5" ht="15.75" customHeight="1" x14ac:dyDescent="0.2">
      <c r="A50" s="53" t="s">
        <v>13</v>
      </c>
      <c r="B50" s="24">
        <v>34</v>
      </c>
      <c r="C50" s="24">
        <v>57</v>
      </c>
      <c r="D50" s="54">
        <f t="shared" si="0"/>
        <v>91</v>
      </c>
    </row>
    <row r="51" spans="1:5" ht="15.75" customHeight="1" x14ac:dyDescent="0.2">
      <c r="A51" s="53" t="s">
        <v>3</v>
      </c>
      <c r="B51" s="24">
        <v>13</v>
      </c>
      <c r="C51" s="24">
        <v>20</v>
      </c>
      <c r="D51" s="54">
        <f t="shared" si="0"/>
        <v>33</v>
      </c>
    </row>
    <row r="52" spans="1:5" ht="15" customHeight="1" x14ac:dyDescent="0.2">
      <c r="A52" s="53" t="s">
        <v>6</v>
      </c>
      <c r="B52" s="24">
        <v>3</v>
      </c>
      <c r="C52" s="24">
        <v>3</v>
      </c>
      <c r="D52" s="54">
        <f t="shared" si="0"/>
        <v>6</v>
      </c>
    </row>
    <row r="53" spans="1:5" ht="15" customHeight="1" x14ac:dyDescent="0.2">
      <c r="A53" s="53" t="s">
        <v>21</v>
      </c>
      <c r="B53" s="24">
        <v>0</v>
      </c>
      <c r="C53" s="24">
        <v>1</v>
      </c>
      <c r="D53" s="54">
        <f t="shared" si="0"/>
        <v>1</v>
      </c>
    </row>
    <row r="54" spans="1:5" ht="15" customHeight="1" x14ac:dyDescent="0.2">
      <c r="A54" s="53" t="s">
        <v>22</v>
      </c>
      <c r="B54" s="24">
        <v>1</v>
      </c>
      <c r="C54" s="24">
        <v>0</v>
      </c>
      <c r="D54" s="54">
        <f t="shared" si="0"/>
        <v>1</v>
      </c>
    </row>
    <row r="55" spans="1:5" s="10" customFormat="1" ht="15" customHeight="1" x14ac:dyDescent="0.2">
      <c r="A55" s="12" t="s">
        <v>145</v>
      </c>
      <c r="B55" s="22">
        <f>SUM(B56:B58)</f>
        <v>5</v>
      </c>
      <c r="C55" s="22">
        <f>SUM(C56:C58)</f>
        <v>6</v>
      </c>
      <c r="D55" s="22">
        <f t="shared" si="0"/>
        <v>11</v>
      </c>
    </row>
    <row r="56" spans="1:5" ht="15" customHeight="1" x14ac:dyDescent="0.2">
      <c r="A56" s="53" t="s">
        <v>13</v>
      </c>
      <c r="B56" s="24">
        <v>3</v>
      </c>
      <c r="C56" s="24">
        <v>6</v>
      </c>
      <c r="D56" s="54">
        <f t="shared" si="0"/>
        <v>9</v>
      </c>
    </row>
    <row r="57" spans="1:5" ht="15" customHeight="1" x14ac:dyDescent="0.2">
      <c r="A57" s="53" t="s">
        <v>3</v>
      </c>
      <c r="B57" s="24">
        <v>1</v>
      </c>
      <c r="C57" s="24">
        <v>0</v>
      </c>
      <c r="D57" s="54">
        <f t="shared" si="0"/>
        <v>1</v>
      </c>
    </row>
    <row r="58" spans="1:5" ht="15" customHeight="1" x14ac:dyDescent="0.2">
      <c r="A58" s="53" t="s">
        <v>6</v>
      </c>
      <c r="B58" s="24">
        <v>1</v>
      </c>
      <c r="C58" s="24">
        <v>0</v>
      </c>
      <c r="D58" s="54">
        <f t="shared" si="0"/>
        <v>1</v>
      </c>
    </row>
    <row r="59" spans="1:5" s="10" customFormat="1" ht="15" customHeight="1" x14ac:dyDescent="0.2">
      <c r="A59" s="12" t="s">
        <v>90</v>
      </c>
      <c r="B59" s="24">
        <f>SUM(B60:B60)</f>
        <v>3</v>
      </c>
      <c r="C59" s="24">
        <f>SUM(C60:C60)</f>
        <v>5</v>
      </c>
      <c r="D59" s="24">
        <f t="shared" si="0"/>
        <v>8</v>
      </c>
      <c r="E59" s="24"/>
    </row>
    <row r="60" spans="1:5" ht="15" customHeight="1" x14ac:dyDescent="0.2">
      <c r="A60" s="52" t="s">
        <v>13</v>
      </c>
      <c r="B60" s="24">
        <v>3</v>
      </c>
      <c r="C60" s="24">
        <v>5</v>
      </c>
      <c r="D60" s="54">
        <f t="shared" si="0"/>
        <v>8</v>
      </c>
    </row>
    <row r="61" spans="1:5" s="10" customFormat="1" ht="15" customHeight="1" x14ac:dyDescent="0.2">
      <c r="A61" s="58" t="s">
        <v>65</v>
      </c>
      <c r="B61" s="22">
        <f>SUM(B62:B67)</f>
        <v>93</v>
      </c>
      <c r="C61" s="22">
        <f>SUM(C62:C67)</f>
        <v>233</v>
      </c>
      <c r="D61" s="22">
        <f t="shared" si="0"/>
        <v>326</v>
      </c>
    </row>
    <row r="62" spans="1:5" ht="15" customHeight="1" x14ac:dyDescent="0.2">
      <c r="A62" s="52" t="s">
        <v>13</v>
      </c>
      <c r="B62" s="24">
        <v>79</v>
      </c>
      <c r="C62" s="24">
        <v>190</v>
      </c>
      <c r="D62" s="24">
        <f t="shared" si="0"/>
        <v>269</v>
      </c>
      <c r="E62" s="24"/>
    </row>
    <row r="63" spans="1:5" ht="15" customHeight="1" x14ac:dyDescent="0.2">
      <c r="A63" s="52" t="s">
        <v>3</v>
      </c>
      <c r="B63" s="24">
        <v>10</v>
      </c>
      <c r="C63" s="24">
        <v>22</v>
      </c>
      <c r="D63" s="54">
        <f t="shared" si="0"/>
        <v>32</v>
      </c>
    </row>
    <row r="64" spans="1:5" ht="15" customHeight="1" x14ac:dyDescent="0.2">
      <c r="A64" s="52" t="s">
        <v>6</v>
      </c>
      <c r="B64" s="24">
        <v>4</v>
      </c>
      <c r="C64" s="24">
        <v>13</v>
      </c>
      <c r="D64" s="54">
        <f t="shared" si="0"/>
        <v>17</v>
      </c>
    </row>
    <row r="65" spans="1:6" ht="15" customHeight="1" x14ac:dyDescent="0.2">
      <c r="A65" s="52" t="s">
        <v>22</v>
      </c>
      <c r="B65" s="24">
        <v>0</v>
      </c>
      <c r="C65" s="24">
        <v>4</v>
      </c>
      <c r="D65" s="54">
        <f t="shared" si="0"/>
        <v>4</v>
      </c>
    </row>
    <row r="66" spans="1:6" ht="15" customHeight="1" x14ac:dyDescent="0.2">
      <c r="A66" s="52" t="s">
        <v>23</v>
      </c>
      <c r="B66" s="24">
        <v>0</v>
      </c>
      <c r="C66" s="24">
        <v>1</v>
      </c>
      <c r="D66" s="24">
        <f t="shared" si="0"/>
        <v>1</v>
      </c>
      <c r="E66" s="24"/>
    </row>
    <row r="67" spans="1:6" ht="15" customHeight="1" x14ac:dyDescent="0.2">
      <c r="A67" s="52" t="s">
        <v>20</v>
      </c>
      <c r="B67" s="24">
        <v>0</v>
      </c>
      <c r="C67" s="24">
        <v>3</v>
      </c>
      <c r="D67" s="54">
        <f t="shared" si="0"/>
        <v>3</v>
      </c>
    </row>
    <row r="68" spans="1:6" ht="15" customHeight="1" x14ac:dyDescent="0.2">
      <c r="A68" s="59" t="s">
        <v>144</v>
      </c>
      <c r="B68" s="22">
        <f>SUM(B69,B81,B92,B100,B106,B115,B119,B121)</f>
        <v>442</v>
      </c>
      <c r="C68" s="22">
        <f>SUM(C69,C81,C92,C100,C106,C115,C119,C121)</f>
        <v>409</v>
      </c>
      <c r="D68" s="22">
        <f t="shared" si="0"/>
        <v>851</v>
      </c>
      <c r="F68" s="4"/>
    </row>
    <row r="69" spans="1:6" s="10" customFormat="1" ht="15" customHeight="1" x14ac:dyDescent="0.2">
      <c r="A69" s="12" t="s">
        <v>94</v>
      </c>
      <c r="B69" s="11">
        <f>SUM(B70:B80)</f>
        <v>90</v>
      </c>
      <c r="C69" s="11">
        <f>SUM(C70:C80)</f>
        <v>74</v>
      </c>
      <c r="D69" s="11">
        <f t="shared" si="0"/>
        <v>164</v>
      </c>
    </row>
    <row r="70" spans="1:6" ht="15" customHeight="1" x14ac:dyDescent="0.2">
      <c r="A70" s="53" t="s">
        <v>13</v>
      </c>
      <c r="B70" s="24">
        <v>44</v>
      </c>
      <c r="C70" s="24">
        <v>36</v>
      </c>
      <c r="D70" s="8">
        <f t="shared" si="0"/>
        <v>80</v>
      </c>
    </row>
    <row r="71" spans="1:6" ht="15" customHeight="1" x14ac:dyDescent="0.2">
      <c r="A71" s="53" t="s">
        <v>3</v>
      </c>
      <c r="B71" s="24">
        <v>20</v>
      </c>
      <c r="C71" s="24">
        <v>10</v>
      </c>
      <c r="D71" s="8">
        <f t="shared" ref="D71:D134" si="1">SUM(B71:C71)</f>
        <v>30</v>
      </c>
    </row>
    <row r="72" spans="1:6" ht="15" customHeight="1" x14ac:dyDescent="0.2">
      <c r="A72" s="53" t="s">
        <v>10</v>
      </c>
      <c r="B72" s="24">
        <v>9</v>
      </c>
      <c r="C72" s="24">
        <v>8</v>
      </c>
      <c r="D72" s="8">
        <f t="shared" si="1"/>
        <v>17</v>
      </c>
    </row>
    <row r="73" spans="1:6" ht="15" customHeight="1" x14ac:dyDescent="0.2">
      <c r="A73" s="53" t="s">
        <v>6</v>
      </c>
      <c r="B73" s="24">
        <v>8</v>
      </c>
      <c r="C73" s="24">
        <v>4</v>
      </c>
      <c r="D73" s="8">
        <f t="shared" si="1"/>
        <v>12</v>
      </c>
    </row>
    <row r="74" spans="1:6" ht="15" customHeight="1" x14ac:dyDescent="0.2">
      <c r="A74" s="53" t="s">
        <v>14</v>
      </c>
      <c r="B74" s="24">
        <v>4</v>
      </c>
      <c r="C74" s="24">
        <v>3</v>
      </c>
      <c r="D74" s="8">
        <f t="shared" si="1"/>
        <v>7</v>
      </c>
    </row>
    <row r="75" spans="1:6" ht="15" customHeight="1" x14ac:dyDescent="0.2">
      <c r="A75" s="53" t="s">
        <v>21</v>
      </c>
      <c r="B75" s="24">
        <v>1</v>
      </c>
      <c r="C75" s="24">
        <v>5</v>
      </c>
      <c r="D75" s="8">
        <f t="shared" si="1"/>
        <v>6</v>
      </c>
    </row>
    <row r="76" spans="1:6" ht="15" customHeight="1" x14ac:dyDescent="0.2">
      <c r="A76" s="53" t="s">
        <v>23</v>
      </c>
      <c r="B76" s="24">
        <v>1</v>
      </c>
      <c r="C76" s="24">
        <v>1</v>
      </c>
      <c r="D76" s="8">
        <f t="shared" si="1"/>
        <v>2</v>
      </c>
    </row>
    <row r="77" spans="1:6" ht="15" customHeight="1" x14ac:dyDescent="0.2">
      <c r="A77" s="53" t="s">
        <v>15</v>
      </c>
      <c r="B77" s="24">
        <v>1</v>
      </c>
      <c r="C77" s="24">
        <v>1</v>
      </c>
      <c r="D77" s="8">
        <f t="shared" si="1"/>
        <v>2</v>
      </c>
    </row>
    <row r="78" spans="1:6" ht="15" customHeight="1" x14ac:dyDescent="0.2">
      <c r="A78" s="53" t="s">
        <v>22</v>
      </c>
      <c r="B78" s="24">
        <v>0</v>
      </c>
      <c r="C78" s="24">
        <v>2</v>
      </c>
      <c r="D78" s="8">
        <f t="shared" si="1"/>
        <v>2</v>
      </c>
    </row>
    <row r="79" spans="1:6" ht="15" customHeight="1" x14ac:dyDescent="0.2">
      <c r="A79" s="53" t="s">
        <v>7</v>
      </c>
      <c r="B79" s="24">
        <v>1</v>
      </c>
      <c r="C79" s="24">
        <v>0</v>
      </c>
      <c r="D79" s="8">
        <f t="shared" si="1"/>
        <v>1</v>
      </c>
    </row>
    <row r="80" spans="1:6" ht="15" customHeight="1" x14ac:dyDescent="0.2">
      <c r="A80" s="53" t="s">
        <v>20</v>
      </c>
      <c r="B80" s="24">
        <v>1</v>
      </c>
      <c r="C80" s="24">
        <v>4</v>
      </c>
      <c r="D80" s="8">
        <f t="shared" si="1"/>
        <v>5</v>
      </c>
    </row>
    <row r="81" spans="1:4" s="10" customFormat="1" ht="15" customHeight="1" x14ac:dyDescent="0.2">
      <c r="A81" s="12" t="s">
        <v>51</v>
      </c>
      <c r="B81" s="22">
        <f>SUM(B82:B91)</f>
        <v>139</v>
      </c>
      <c r="C81" s="22">
        <f>SUM(C82:C91)</f>
        <v>221</v>
      </c>
      <c r="D81" s="11">
        <f t="shared" si="1"/>
        <v>360</v>
      </c>
    </row>
    <row r="82" spans="1:4" ht="15" customHeight="1" x14ac:dyDescent="0.2">
      <c r="A82" s="53" t="s">
        <v>3</v>
      </c>
      <c r="B82" s="24">
        <v>102</v>
      </c>
      <c r="C82" s="24">
        <v>179</v>
      </c>
      <c r="D82" s="8">
        <f t="shared" si="1"/>
        <v>281</v>
      </c>
    </row>
    <row r="83" spans="1:4" ht="15" customHeight="1" x14ac:dyDescent="0.2">
      <c r="A83" s="53" t="s">
        <v>13</v>
      </c>
      <c r="B83" s="24">
        <v>18</v>
      </c>
      <c r="C83" s="24">
        <v>19</v>
      </c>
      <c r="D83" s="8">
        <f t="shared" si="1"/>
        <v>37</v>
      </c>
    </row>
    <row r="84" spans="1:4" ht="15" customHeight="1" x14ac:dyDescent="0.2">
      <c r="A84" s="53" t="s">
        <v>10</v>
      </c>
      <c r="B84" s="24">
        <v>6</v>
      </c>
      <c r="C84" s="24">
        <v>5</v>
      </c>
      <c r="D84" s="8">
        <f t="shared" si="1"/>
        <v>11</v>
      </c>
    </row>
    <row r="85" spans="1:4" ht="15" customHeight="1" x14ac:dyDescent="0.2">
      <c r="A85" s="53" t="s">
        <v>6</v>
      </c>
      <c r="B85" s="24">
        <v>0</v>
      </c>
      <c r="C85" s="24">
        <v>8</v>
      </c>
      <c r="D85" s="8">
        <f t="shared" si="1"/>
        <v>8</v>
      </c>
    </row>
    <row r="86" spans="1:4" ht="15" customHeight="1" x14ac:dyDescent="0.2">
      <c r="A86" s="53" t="s">
        <v>15</v>
      </c>
      <c r="B86" s="24">
        <v>3</v>
      </c>
      <c r="C86" s="24">
        <v>5</v>
      </c>
      <c r="D86" s="8">
        <f t="shared" si="1"/>
        <v>8</v>
      </c>
    </row>
    <row r="87" spans="1:4" ht="15" customHeight="1" x14ac:dyDescent="0.2">
      <c r="A87" s="53" t="s">
        <v>7</v>
      </c>
      <c r="B87" s="24">
        <v>3</v>
      </c>
      <c r="C87" s="24">
        <v>2</v>
      </c>
      <c r="D87" s="8">
        <f t="shared" si="1"/>
        <v>5</v>
      </c>
    </row>
    <row r="88" spans="1:4" ht="15" customHeight="1" x14ac:dyDescent="0.2">
      <c r="A88" s="53" t="s">
        <v>21</v>
      </c>
      <c r="B88" s="24">
        <v>4</v>
      </c>
      <c r="C88" s="24">
        <v>1</v>
      </c>
      <c r="D88" s="8">
        <f t="shared" si="1"/>
        <v>5</v>
      </c>
    </row>
    <row r="89" spans="1:4" ht="15" customHeight="1" x14ac:dyDescent="0.2">
      <c r="A89" s="53" t="s">
        <v>14</v>
      </c>
      <c r="B89" s="24">
        <v>1</v>
      </c>
      <c r="C89" s="24">
        <v>2</v>
      </c>
      <c r="D89" s="8">
        <f t="shared" si="1"/>
        <v>3</v>
      </c>
    </row>
    <row r="90" spans="1:4" ht="15" customHeight="1" x14ac:dyDescent="0.2">
      <c r="A90" s="53" t="s">
        <v>22</v>
      </c>
      <c r="B90" s="24">
        <v>1</v>
      </c>
      <c r="C90" s="24">
        <v>0</v>
      </c>
      <c r="D90" s="8">
        <f t="shared" si="1"/>
        <v>1</v>
      </c>
    </row>
    <row r="91" spans="1:4" ht="15" customHeight="1" x14ac:dyDescent="0.2">
      <c r="A91" s="53" t="s">
        <v>20</v>
      </c>
      <c r="B91" s="24">
        <v>1</v>
      </c>
      <c r="C91" s="24">
        <v>0</v>
      </c>
      <c r="D91" s="8">
        <f t="shared" si="1"/>
        <v>1</v>
      </c>
    </row>
    <row r="92" spans="1:4" s="10" customFormat="1" ht="15" customHeight="1" x14ac:dyDescent="0.2">
      <c r="A92" s="62" t="s">
        <v>143</v>
      </c>
      <c r="B92" s="22">
        <f>SUM(B93:B99)</f>
        <v>22</v>
      </c>
      <c r="C92" s="22">
        <f>SUM(C93:C99)</f>
        <v>6</v>
      </c>
      <c r="D92" s="11">
        <f t="shared" si="1"/>
        <v>28</v>
      </c>
    </row>
    <row r="93" spans="1:4" ht="15" customHeight="1" x14ac:dyDescent="0.2">
      <c r="A93" s="53" t="s">
        <v>3</v>
      </c>
      <c r="B93" s="24">
        <v>8</v>
      </c>
      <c r="C93" s="24">
        <v>1</v>
      </c>
      <c r="D93" s="8">
        <f t="shared" si="1"/>
        <v>9</v>
      </c>
    </row>
    <row r="94" spans="1:4" ht="15" customHeight="1" x14ac:dyDescent="0.2">
      <c r="A94" s="53" t="s">
        <v>10</v>
      </c>
      <c r="B94" s="24">
        <v>5</v>
      </c>
      <c r="C94" s="24">
        <v>3</v>
      </c>
      <c r="D94" s="8">
        <f t="shared" si="1"/>
        <v>8</v>
      </c>
    </row>
    <row r="95" spans="1:4" ht="15" customHeight="1" x14ac:dyDescent="0.2">
      <c r="A95" s="53" t="s">
        <v>21</v>
      </c>
      <c r="B95" s="24">
        <v>3</v>
      </c>
      <c r="C95" s="24">
        <v>1</v>
      </c>
      <c r="D95" s="8">
        <f t="shared" si="1"/>
        <v>4</v>
      </c>
    </row>
    <row r="96" spans="1:4" ht="15" customHeight="1" x14ac:dyDescent="0.2">
      <c r="A96" s="53" t="s">
        <v>6</v>
      </c>
      <c r="B96" s="24">
        <v>3</v>
      </c>
      <c r="C96" s="24">
        <v>0</v>
      </c>
      <c r="D96" s="8">
        <f t="shared" si="1"/>
        <v>3</v>
      </c>
    </row>
    <row r="97" spans="1:4" ht="15" customHeight="1" x14ac:dyDescent="0.2">
      <c r="A97" s="53" t="s">
        <v>22</v>
      </c>
      <c r="B97" s="24">
        <v>1</v>
      </c>
      <c r="C97" s="24">
        <v>1</v>
      </c>
      <c r="D97" s="8">
        <f t="shared" si="1"/>
        <v>2</v>
      </c>
    </row>
    <row r="98" spans="1:4" ht="15" customHeight="1" x14ac:dyDescent="0.2">
      <c r="A98" s="53" t="s">
        <v>7</v>
      </c>
      <c r="B98" s="24">
        <v>1</v>
      </c>
      <c r="C98" s="24">
        <v>0</v>
      </c>
      <c r="D98" s="8">
        <f t="shared" si="1"/>
        <v>1</v>
      </c>
    </row>
    <row r="99" spans="1:4" ht="15" customHeight="1" x14ac:dyDescent="0.2">
      <c r="A99" s="53" t="s">
        <v>20</v>
      </c>
      <c r="B99" s="24">
        <v>1</v>
      </c>
      <c r="C99" s="24">
        <v>0</v>
      </c>
      <c r="D99" s="8">
        <f t="shared" si="1"/>
        <v>1</v>
      </c>
    </row>
    <row r="100" spans="1:4" s="10" customFormat="1" ht="15" customHeight="1" x14ac:dyDescent="0.2">
      <c r="A100" s="58" t="s">
        <v>142</v>
      </c>
      <c r="B100" s="22">
        <f>SUM(B101:B105)</f>
        <v>15</v>
      </c>
      <c r="C100" s="22">
        <f>SUM(C101:C105)</f>
        <v>30</v>
      </c>
      <c r="D100" s="11">
        <f t="shared" si="1"/>
        <v>45</v>
      </c>
    </row>
    <row r="101" spans="1:4" ht="15" customHeight="1" x14ac:dyDescent="0.2">
      <c r="A101" s="53" t="s">
        <v>3</v>
      </c>
      <c r="B101" s="24">
        <v>13</v>
      </c>
      <c r="C101" s="24">
        <v>21</v>
      </c>
      <c r="D101" s="8">
        <f t="shared" si="1"/>
        <v>34</v>
      </c>
    </row>
    <row r="102" spans="1:4" ht="15" customHeight="1" x14ac:dyDescent="0.2">
      <c r="A102" s="53" t="s">
        <v>13</v>
      </c>
      <c r="B102" s="24">
        <v>1</v>
      </c>
      <c r="C102" s="24">
        <v>6</v>
      </c>
      <c r="D102" s="8">
        <f t="shared" si="1"/>
        <v>7</v>
      </c>
    </row>
    <row r="103" spans="1:4" ht="15" customHeight="1" x14ac:dyDescent="0.2">
      <c r="A103" s="53" t="s">
        <v>21</v>
      </c>
      <c r="B103" s="24">
        <v>0</v>
      </c>
      <c r="C103" s="24">
        <v>2</v>
      </c>
      <c r="D103" s="8">
        <f t="shared" si="1"/>
        <v>2</v>
      </c>
    </row>
    <row r="104" spans="1:4" ht="15" customHeight="1" x14ac:dyDescent="0.2">
      <c r="A104" s="53" t="s">
        <v>7</v>
      </c>
      <c r="B104" s="24">
        <v>0</v>
      </c>
      <c r="C104" s="24">
        <v>1</v>
      </c>
      <c r="D104" s="8">
        <f t="shared" si="1"/>
        <v>1</v>
      </c>
    </row>
    <row r="105" spans="1:4" ht="15" customHeight="1" x14ac:dyDescent="0.2">
      <c r="A105" s="53" t="s">
        <v>22</v>
      </c>
      <c r="B105" s="24">
        <v>1</v>
      </c>
      <c r="C105" s="24">
        <v>0</v>
      </c>
      <c r="D105" s="8">
        <f t="shared" si="1"/>
        <v>1</v>
      </c>
    </row>
    <row r="106" spans="1:4" s="10" customFormat="1" ht="15" customHeight="1" x14ac:dyDescent="0.2">
      <c r="A106" s="12" t="s">
        <v>141</v>
      </c>
      <c r="B106" s="22">
        <f>SUM(B107:B114)</f>
        <v>101</v>
      </c>
      <c r="C106" s="22">
        <f>SUM(C107:C114)</f>
        <v>46</v>
      </c>
      <c r="D106" s="11">
        <f t="shared" si="1"/>
        <v>147</v>
      </c>
    </row>
    <row r="107" spans="1:4" ht="15" customHeight="1" x14ac:dyDescent="0.2">
      <c r="A107" s="53" t="s">
        <v>3</v>
      </c>
      <c r="B107" s="24">
        <v>84</v>
      </c>
      <c r="C107" s="24">
        <v>39</v>
      </c>
      <c r="D107" s="8">
        <f t="shared" si="1"/>
        <v>123</v>
      </c>
    </row>
    <row r="108" spans="1:4" ht="15" customHeight="1" x14ac:dyDescent="0.2">
      <c r="A108" s="53" t="s">
        <v>6</v>
      </c>
      <c r="B108" s="24">
        <v>4</v>
      </c>
      <c r="C108" s="24">
        <v>2</v>
      </c>
      <c r="D108" s="8">
        <f t="shared" si="1"/>
        <v>6</v>
      </c>
    </row>
    <row r="109" spans="1:4" ht="15" customHeight="1" x14ac:dyDescent="0.2">
      <c r="A109" s="53" t="s">
        <v>13</v>
      </c>
      <c r="B109" s="24">
        <v>3</v>
      </c>
      <c r="C109" s="24">
        <v>3</v>
      </c>
      <c r="D109" s="8">
        <f t="shared" si="1"/>
        <v>6</v>
      </c>
    </row>
    <row r="110" spans="1:4" ht="15" customHeight="1" x14ac:dyDescent="0.2">
      <c r="A110" s="53" t="s">
        <v>15</v>
      </c>
      <c r="B110" s="24">
        <v>5</v>
      </c>
      <c r="C110" s="24">
        <v>0</v>
      </c>
      <c r="D110" s="8">
        <f t="shared" si="1"/>
        <v>5</v>
      </c>
    </row>
    <row r="111" spans="1:4" ht="15" customHeight="1" x14ac:dyDescent="0.2">
      <c r="A111" s="53" t="s">
        <v>7</v>
      </c>
      <c r="B111" s="24">
        <v>0</v>
      </c>
      <c r="C111" s="24">
        <v>2</v>
      </c>
      <c r="D111" s="8">
        <f t="shared" si="1"/>
        <v>2</v>
      </c>
    </row>
    <row r="112" spans="1:4" ht="15" customHeight="1" x14ac:dyDescent="0.2">
      <c r="A112" s="53" t="s">
        <v>10</v>
      </c>
      <c r="B112" s="24">
        <v>2</v>
      </c>
      <c r="C112" s="24">
        <v>0</v>
      </c>
      <c r="D112" s="8">
        <f t="shared" si="1"/>
        <v>2</v>
      </c>
    </row>
    <row r="113" spans="1:4" ht="15" customHeight="1" x14ac:dyDescent="0.2">
      <c r="A113" s="53" t="s">
        <v>21</v>
      </c>
      <c r="B113" s="24">
        <v>1</v>
      </c>
      <c r="C113" s="24">
        <v>0</v>
      </c>
      <c r="D113" s="8">
        <f t="shared" si="1"/>
        <v>1</v>
      </c>
    </row>
    <row r="114" spans="1:4" ht="15" customHeight="1" x14ac:dyDescent="0.2">
      <c r="A114" s="53" t="s">
        <v>20</v>
      </c>
      <c r="B114" s="24">
        <v>2</v>
      </c>
      <c r="C114" s="24">
        <v>0</v>
      </c>
      <c r="D114" s="8">
        <f t="shared" si="1"/>
        <v>2</v>
      </c>
    </row>
    <row r="115" spans="1:4" ht="15" customHeight="1" x14ac:dyDescent="0.2">
      <c r="A115" s="12" t="s">
        <v>140</v>
      </c>
      <c r="B115" s="11">
        <f>SUM(B116:B118)</f>
        <v>7</v>
      </c>
      <c r="C115" s="11">
        <f>SUM(C116:C118)</f>
        <v>6</v>
      </c>
      <c r="D115" s="11">
        <f t="shared" si="1"/>
        <v>13</v>
      </c>
    </row>
    <row r="116" spans="1:4" ht="15" customHeight="1" x14ac:dyDescent="0.2">
      <c r="A116" s="53" t="s">
        <v>10</v>
      </c>
      <c r="B116" s="24">
        <v>5</v>
      </c>
      <c r="C116" s="24">
        <v>6</v>
      </c>
      <c r="D116" s="8">
        <f t="shared" si="1"/>
        <v>11</v>
      </c>
    </row>
    <row r="117" spans="1:4" ht="15" customHeight="1" x14ac:dyDescent="0.2">
      <c r="A117" s="53" t="s">
        <v>6</v>
      </c>
      <c r="B117" s="24">
        <v>1</v>
      </c>
      <c r="C117" s="24">
        <v>0</v>
      </c>
      <c r="D117" s="8">
        <f t="shared" si="1"/>
        <v>1</v>
      </c>
    </row>
    <row r="118" spans="1:4" ht="15" customHeight="1" x14ac:dyDescent="0.2">
      <c r="A118" s="53" t="s">
        <v>20</v>
      </c>
      <c r="B118" s="24">
        <v>1</v>
      </c>
      <c r="C118" s="24">
        <v>0</v>
      </c>
      <c r="D118" s="8">
        <f t="shared" si="1"/>
        <v>1</v>
      </c>
    </row>
    <row r="119" spans="1:4" s="10" customFormat="1" ht="15" customHeight="1" x14ac:dyDescent="0.2">
      <c r="A119" s="58" t="s">
        <v>139</v>
      </c>
      <c r="B119" s="11">
        <f>SUM(B120:B120)</f>
        <v>3</v>
      </c>
      <c r="C119" s="11">
        <f>SUM(C120:C120)</f>
        <v>6</v>
      </c>
      <c r="D119" s="11">
        <f t="shared" si="1"/>
        <v>9</v>
      </c>
    </row>
    <row r="120" spans="1:4" ht="15" customHeight="1" x14ac:dyDescent="0.2">
      <c r="A120" s="53" t="s">
        <v>3</v>
      </c>
      <c r="B120" s="24">
        <v>3</v>
      </c>
      <c r="C120" s="24">
        <v>6</v>
      </c>
      <c r="D120" s="8">
        <f t="shared" si="1"/>
        <v>9</v>
      </c>
    </row>
    <row r="121" spans="1:4" s="10" customFormat="1" ht="15" customHeight="1" x14ac:dyDescent="0.2">
      <c r="A121" s="12" t="s">
        <v>138</v>
      </c>
      <c r="B121" s="22">
        <f>SUM(B122:B124)</f>
        <v>65</v>
      </c>
      <c r="C121" s="22">
        <f>SUM(C122:C124)</f>
        <v>20</v>
      </c>
      <c r="D121" s="11">
        <f t="shared" si="1"/>
        <v>85</v>
      </c>
    </row>
    <row r="122" spans="1:4" ht="15" customHeight="1" x14ac:dyDescent="0.2">
      <c r="A122" s="53" t="s">
        <v>3</v>
      </c>
      <c r="B122" s="24">
        <v>62</v>
      </c>
      <c r="C122" s="24">
        <v>17</v>
      </c>
      <c r="D122" s="24">
        <f t="shared" si="1"/>
        <v>79</v>
      </c>
    </row>
    <row r="123" spans="1:4" ht="15" customHeight="1" x14ac:dyDescent="0.2">
      <c r="A123" s="53" t="s">
        <v>21</v>
      </c>
      <c r="B123" s="24">
        <v>2</v>
      </c>
      <c r="C123" s="24">
        <v>2</v>
      </c>
      <c r="D123" s="24">
        <f t="shared" si="1"/>
        <v>4</v>
      </c>
    </row>
    <row r="124" spans="1:4" ht="15" customHeight="1" x14ac:dyDescent="0.2">
      <c r="A124" s="53" t="s">
        <v>10</v>
      </c>
      <c r="B124" s="24">
        <v>1</v>
      </c>
      <c r="C124" s="24">
        <v>1</v>
      </c>
      <c r="D124" s="24">
        <f t="shared" si="1"/>
        <v>2</v>
      </c>
    </row>
    <row r="125" spans="1:4" ht="15" customHeight="1" x14ac:dyDescent="0.2">
      <c r="A125" s="59" t="s">
        <v>137</v>
      </c>
      <c r="B125" s="22">
        <f>SUM(B126,B131,B137,B139)</f>
        <v>290</v>
      </c>
      <c r="C125" s="22">
        <f>SUM(C126,C131,C137,C139)</f>
        <v>564</v>
      </c>
      <c r="D125" s="11">
        <f t="shared" si="1"/>
        <v>854</v>
      </c>
    </row>
    <row r="126" spans="1:4" s="10" customFormat="1" ht="15" customHeight="1" x14ac:dyDescent="0.2">
      <c r="A126" s="43" t="s">
        <v>93</v>
      </c>
      <c r="B126" s="22">
        <f>SUM(B127:B130)</f>
        <v>111</v>
      </c>
      <c r="C126" s="22">
        <f>SUM(C127:C130)</f>
        <v>302</v>
      </c>
      <c r="D126" s="8">
        <f t="shared" si="1"/>
        <v>413</v>
      </c>
    </row>
    <row r="127" spans="1:4" ht="15" customHeight="1" x14ac:dyDescent="0.2">
      <c r="A127" s="53" t="s">
        <v>3</v>
      </c>
      <c r="B127" s="24">
        <v>56</v>
      </c>
      <c r="C127" s="24">
        <v>132</v>
      </c>
      <c r="D127" s="24">
        <f t="shared" si="1"/>
        <v>188</v>
      </c>
    </row>
    <row r="128" spans="1:4" ht="15" customHeight="1" x14ac:dyDescent="0.2">
      <c r="A128" s="53" t="s">
        <v>13</v>
      </c>
      <c r="B128" s="24">
        <v>36</v>
      </c>
      <c r="C128" s="24">
        <v>143</v>
      </c>
      <c r="D128" s="24">
        <f t="shared" si="1"/>
        <v>179</v>
      </c>
    </row>
    <row r="129" spans="1:4" ht="15" customHeight="1" x14ac:dyDescent="0.2">
      <c r="A129" s="53" t="s">
        <v>6</v>
      </c>
      <c r="B129" s="24">
        <v>15</v>
      </c>
      <c r="C129" s="24">
        <v>24</v>
      </c>
      <c r="D129" s="24">
        <f t="shared" si="1"/>
        <v>39</v>
      </c>
    </row>
    <row r="130" spans="1:4" ht="15" customHeight="1" x14ac:dyDescent="0.2">
      <c r="A130" s="53" t="s">
        <v>15</v>
      </c>
      <c r="B130" s="24">
        <v>4</v>
      </c>
      <c r="C130" s="24">
        <v>3</v>
      </c>
      <c r="D130" s="24">
        <f t="shared" si="1"/>
        <v>7</v>
      </c>
    </row>
    <row r="131" spans="1:4" s="10" customFormat="1" ht="15" customHeight="1" x14ac:dyDescent="0.2">
      <c r="A131" s="12" t="s">
        <v>92</v>
      </c>
      <c r="B131" s="22">
        <f>SUM(B132:B136)</f>
        <v>107</v>
      </c>
      <c r="C131" s="22">
        <f>SUM(C132:C136)</f>
        <v>144</v>
      </c>
      <c r="D131" s="22">
        <f t="shared" si="1"/>
        <v>251</v>
      </c>
    </row>
    <row r="132" spans="1:4" ht="15" customHeight="1" x14ac:dyDescent="0.2">
      <c r="A132" s="53" t="s">
        <v>13</v>
      </c>
      <c r="B132" s="24">
        <v>43</v>
      </c>
      <c r="C132" s="24">
        <v>82</v>
      </c>
      <c r="D132" s="24">
        <f t="shared" si="1"/>
        <v>125</v>
      </c>
    </row>
    <row r="133" spans="1:4" ht="15" customHeight="1" x14ac:dyDescent="0.2">
      <c r="A133" s="53" t="s">
        <v>3</v>
      </c>
      <c r="B133" s="24">
        <v>57</v>
      </c>
      <c r="C133" s="24">
        <v>44</v>
      </c>
      <c r="D133" s="24">
        <f t="shared" si="1"/>
        <v>101</v>
      </c>
    </row>
    <row r="134" spans="1:4" ht="15" customHeight="1" x14ac:dyDescent="0.2">
      <c r="A134" s="53" t="s">
        <v>15</v>
      </c>
      <c r="B134" s="24">
        <v>5</v>
      </c>
      <c r="C134" s="24">
        <v>10</v>
      </c>
      <c r="D134" s="24">
        <f t="shared" si="1"/>
        <v>15</v>
      </c>
    </row>
    <row r="135" spans="1:4" ht="15" customHeight="1" x14ac:dyDescent="0.2">
      <c r="A135" s="53" t="s">
        <v>6</v>
      </c>
      <c r="B135" s="24">
        <v>2</v>
      </c>
      <c r="C135" s="24">
        <v>5</v>
      </c>
      <c r="D135" s="24">
        <f t="shared" ref="D135:D198" si="2">SUM(B135:C135)</f>
        <v>7</v>
      </c>
    </row>
    <row r="136" spans="1:4" ht="15" customHeight="1" x14ac:dyDescent="0.2">
      <c r="A136" s="53" t="s">
        <v>20</v>
      </c>
      <c r="B136" s="24">
        <v>0</v>
      </c>
      <c r="C136" s="24">
        <v>3</v>
      </c>
      <c r="D136" s="24">
        <f t="shared" si="2"/>
        <v>3</v>
      </c>
    </row>
    <row r="137" spans="1:4" s="10" customFormat="1" ht="15" customHeight="1" x14ac:dyDescent="0.2">
      <c r="A137" s="12" t="s">
        <v>71</v>
      </c>
      <c r="B137" s="22">
        <f>SUM(B138:B138)</f>
        <v>42</v>
      </c>
      <c r="C137" s="22">
        <f>SUM(C138:C138)</f>
        <v>89</v>
      </c>
      <c r="D137" s="22">
        <f t="shared" si="2"/>
        <v>131</v>
      </c>
    </row>
    <row r="138" spans="1:4" ht="15" customHeight="1" x14ac:dyDescent="0.2">
      <c r="A138" s="53" t="s">
        <v>3</v>
      </c>
      <c r="B138" s="24">
        <v>42</v>
      </c>
      <c r="C138" s="24">
        <v>89</v>
      </c>
      <c r="D138" s="24">
        <f t="shared" si="2"/>
        <v>131</v>
      </c>
    </row>
    <row r="139" spans="1:4" s="10" customFormat="1" ht="15" customHeight="1" x14ac:dyDescent="0.2">
      <c r="A139" s="58" t="s">
        <v>70</v>
      </c>
      <c r="B139" s="22">
        <f>SUM(B140:B140)</f>
        <v>30</v>
      </c>
      <c r="C139" s="22">
        <f>SUM(C140:C140)</f>
        <v>29</v>
      </c>
      <c r="D139" s="22">
        <f t="shared" si="2"/>
        <v>59</v>
      </c>
    </row>
    <row r="140" spans="1:4" ht="15" customHeight="1" x14ac:dyDescent="0.2">
      <c r="A140" s="53" t="s">
        <v>3</v>
      </c>
      <c r="B140" s="24">
        <v>30</v>
      </c>
      <c r="C140" s="24">
        <v>29</v>
      </c>
      <c r="D140" s="24">
        <f t="shared" si="2"/>
        <v>59</v>
      </c>
    </row>
    <row r="141" spans="1:4" ht="15" customHeight="1" x14ac:dyDescent="0.2">
      <c r="A141" s="59" t="s">
        <v>136</v>
      </c>
      <c r="B141" s="22">
        <f>SUM(B142,B148,B153)</f>
        <v>804</v>
      </c>
      <c r="C141" s="22">
        <f>SUM(C142,C148,C153)</f>
        <v>968</v>
      </c>
      <c r="D141" s="22">
        <f t="shared" si="2"/>
        <v>1772</v>
      </c>
    </row>
    <row r="142" spans="1:4" s="10" customFormat="1" ht="15" customHeight="1" x14ac:dyDescent="0.2">
      <c r="A142" s="12" t="s">
        <v>68</v>
      </c>
      <c r="B142" s="11">
        <f>SUM(B143:B147)</f>
        <v>336</v>
      </c>
      <c r="C142" s="11">
        <f>SUM(C143:C147)</f>
        <v>459</v>
      </c>
      <c r="D142" s="11">
        <f t="shared" si="2"/>
        <v>795</v>
      </c>
    </row>
    <row r="143" spans="1:4" ht="15" customHeight="1" x14ac:dyDescent="0.2">
      <c r="A143" s="53" t="s">
        <v>14</v>
      </c>
      <c r="B143" s="24">
        <v>249</v>
      </c>
      <c r="C143" s="24">
        <v>316</v>
      </c>
      <c r="D143" s="24">
        <f t="shared" si="2"/>
        <v>565</v>
      </c>
    </row>
    <row r="144" spans="1:4" ht="15" customHeight="1" x14ac:dyDescent="0.2">
      <c r="A144" s="53" t="s">
        <v>23</v>
      </c>
      <c r="B144" s="24">
        <v>74</v>
      </c>
      <c r="C144" s="24">
        <v>122</v>
      </c>
      <c r="D144" s="24">
        <f t="shared" si="2"/>
        <v>196</v>
      </c>
    </row>
    <row r="145" spans="1:4" ht="15" customHeight="1" x14ac:dyDescent="0.2">
      <c r="A145" s="53" t="s">
        <v>6</v>
      </c>
      <c r="B145" s="24">
        <v>11</v>
      </c>
      <c r="C145" s="24">
        <v>17</v>
      </c>
      <c r="D145" s="24">
        <f t="shared" si="2"/>
        <v>28</v>
      </c>
    </row>
    <row r="146" spans="1:4" ht="15" customHeight="1" x14ac:dyDescent="0.2">
      <c r="A146" s="53" t="s">
        <v>3</v>
      </c>
      <c r="B146" s="24">
        <v>2</v>
      </c>
      <c r="C146" s="24">
        <v>3</v>
      </c>
      <c r="D146" s="24">
        <f t="shared" si="2"/>
        <v>5</v>
      </c>
    </row>
    <row r="147" spans="1:4" ht="15" customHeight="1" x14ac:dyDescent="0.2">
      <c r="A147" s="53" t="s">
        <v>7</v>
      </c>
      <c r="B147" s="24">
        <v>0</v>
      </c>
      <c r="C147" s="24">
        <v>1</v>
      </c>
      <c r="D147" s="24">
        <f t="shared" si="2"/>
        <v>1</v>
      </c>
    </row>
    <row r="148" spans="1:4" s="10" customFormat="1" x14ac:dyDescent="0.2">
      <c r="A148" s="58" t="s">
        <v>66</v>
      </c>
      <c r="B148" s="22">
        <f>SUM(B149:B152)</f>
        <v>421</v>
      </c>
      <c r="C148" s="22">
        <f>SUM(C149:C152)</f>
        <v>482</v>
      </c>
      <c r="D148" s="11">
        <f t="shared" si="2"/>
        <v>903</v>
      </c>
    </row>
    <row r="149" spans="1:4" ht="15" customHeight="1" x14ac:dyDescent="0.2">
      <c r="A149" s="53" t="s">
        <v>14</v>
      </c>
      <c r="B149" s="24">
        <v>259</v>
      </c>
      <c r="C149" s="24">
        <v>304</v>
      </c>
      <c r="D149" s="24">
        <f t="shared" si="2"/>
        <v>563</v>
      </c>
    </row>
    <row r="150" spans="1:4" ht="15" customHeight="1" x14ac:dyDescent="0.2">
      <c r="A150" s="53" t="s">
        <v>23</v>
      </c>
      <c r="B150" s="24">
        <v>151</v>
      </c>
      <c r="C150" s="24">
        <v>159</v>
      </c>
      <c r="D150" s="24">
        <f t="shared" si="2"/>
        <v>310</v>
      </c>
    </row>
    <row r="151" spans="1:4" ht="15" customHeight="1" x14ac:dyDescent="0.2">
      <c r="A151" s="53" t="s">
        <v>6</v>
      </c>
      <c r="B151" s="24">
        <v>8</v>
      </c>
      <c r="C151" s="24">
        <v>17</v>
      </c>
      <c r="D151" s="24">
        <f t="shared" si="2"/>
        <v>25</v>
      </c>
    </row>
    <row r="152" spans="1:4" ht="15" customHeight="1" x14ac:dyDescent="0.2">
      <c r="A152" s="53" t="s">
        <v>3</v>
      </c>
      <c r="B152" s="24">
        <v>3</v>
      </c>
      <c r="C152" s="24">
        <v>2</v>
      </c>
      <c r="D152" s="24">
        <f t="shared" si="2"/>
        <v>5</v>
      </c>
    </row>
    <row r="153" spans="1:4" s="10" customFormat="1" ht="15" customHeight="1" x14ac:dyDescent="0.2">
      <c r="A153" s="58" t="s">
        <v>63</v>
      </c>
      <c r="B153" s="22">
        <f>SUM(B154:B156)</f>
        <v>47</v>
      </c>
      <c r="C153" s="22">
        <f>SUM(C154:C156)</f>
        <v>27</v>
      </c>
      <c r="D153" s="11">
        <f t="shared" si="2"/>
        <v>74</v>
      </c>
    </row>
    <row r="154" spans="1:4" ht="15" customHeight="1" x14ac:dyDescent="0.2">
      <c r="A154" s="53" t="s">
        <v>14</v>
      </c>
      <c r="B154" s="24">
        <v>23</v>
      </c>
      <c r="C154" s="24">
        <v>18</v>
      </c>
      <c r="D154" s="24">
        <f t="shared" si="2"/>
        <v>41</v>
      </c>
    </row>
    <row r="155" spans="1:4" ht="15" customHeight="1" x14ac:dyDescent="0.2">
      <c r="A155" s="53" t="s">
        <v>23</v>
      </c>
      <c r="B155" s="24">
        <v>23</v>
      </c>
      <c r="C155" s="24">
        <v>9</v>
      </c>
      <c r="D155" s="24">
        <f t="shared" si="2"/>
        <v>32</v>
      </c>
    </row>
    <row r="156" spans="1:4" ht="15" customHeight="1" x14ac:dyDescent="0.2">
      <c r="A156" s="53" t="s">
        <v>3</v>
      </c>
      <c r="B156" s="24">
        <v>1</v>
      </c>
      <c r="C156" s="24">
        <v>0</v>
      </c>
      <c r="D156" s="24">
        <f t="shared" si="2"/>
        <v>1</v>
      </c>
    </row>
    <row r="157" spans="1:4" ht="15" customHeight="1" x14ac:dyDescent="0.2">
      <c r="A157" s="59" t="s">
        <v>135</v>
      </c>
      <c r="B157" s="22">
        <f>SUM(B158:B165)/2</f>
        <v>179</v>
      </c>
      <c r="C157" s="22">
        <f>SUM(C158:C165)/2</f>
        <v>201</v>
      </c>
      <c r="D157" s="22">
        <f t="shared" si="2"/>
        <v>380</v>
      </c>
    </row>
    <row r="158" spans="1:4" s="10" customFormat="1" ht="15" customHeight="1" x14ac:dyDescent="0.2">
      <c r="A158" s="12" t="s">
        <v>80</v>
      </c>
      <c r="B158" s="22">
        <f>SUM(B159:B165)</f>
        <v>179</v>
      </c>
      <c r="C158" s="22">
        <f>SUM(C159:C165)</f>
        <v>201</v>
      </c>
      <c r="D158" s="22">
        <f t="shared" si="2"/>
        <v>380</v>
      </c>
    </row>
    <row r="159" spans="1:4" ht="15" customHeight="1" x14ac:dyDescent="0.2">
      <c r="A159" s="53" t="s">
        <v>13</v>
      </c>
      <c r="B159" s="24">
        <v>137</v>
      </c>
      <c r="C159" s="24">
        <v>166</v>
      </c>
      <c r="D159" s="24">
        <f t="shared" si="2"/>
        <v>303</v>
      </c>
    </row>
    <row r="160" spans="1:4" ht="15" customHeight="1" x14ac:dyDescent="0.2">
      <c r="A160" s="53" t="s">
        <v>3</v>
      </c>
      <c r="B160" s="24">
        <v>32</v>
      </c>
      <c r="C160" s="24">
        <v>12</v>
      </c>
      <c r="D160" s="24">
        <f t="shared" si="2"/>
        <v>44</v>
      </c>
    </row>
    <row r="161" spans="1:4" ht="15" customHeight="1" x14ac:dyDescent="0.2">
      <c r="A161" s="53" t="s">
        <v>10</v>
      </c>
      <c r="B161" s="24">
        <v>7</v>
      </c>
      <c r="C161" s="24">
        <v>12</v>
      </c>
      <c r="D161" s="24">
        <f t="shared" si="2"/>
        <v>19</v>
      </c>
    </row>
    <row r="162" spans="1:4" ht="15" customHeight="1" x14ac:dyDescent="0.2">
      <c r="A162" s="53" t="s">
        <v>15</v>
      </c>
      <c r="B162" s="24">
        <v>1</v>
      </c>
      <c r="C162" s="24">
        <v>3</v>
      </c>
      <c r="D162" s="24">
        <f t="shared" si="2"/>
        <v>4</v>
      </c>
    </row>
    <row r="163" spans="1:4" ht="15" customHeight="1" x14ac:dyDescent="0.2">
      <c r="A163" s="53" t="s">
        <v>14</v>
      </c>
      <c r="B163" s="24">
        <v>0</v>
      </c>
      <c r="C163" s="24">
        <v>2</v>
      </c>
      <c r="D163" s="24">
        <f t="shared" si="2"/>
        <v>2</v>
      </c>
    </row>
    <row r="164" spans="1:4" ht="15" customHeight="1" x14ac:dyDescent="0.2">
      <c r="A164" s="53" t="s">
        <v>23</v>
      </c>
      <c r="B164" s="24">
        <v>0</v>
      </c>
      <c r="C164" s="24">
        <v>1</v>
      </c>
      <c r="D164" s="24">
        <f t="shared" si="2"/>
        <v>1</v>
      </c>
    </row>
    <row r="165" spans="1:4" ht="15" customHeight="1" x14ac:dyDescent="0.2">
      <c r="A165" s="53" t="s">
        <v>20</v>
      </c>
      <c r="B165" s="24">
        <v>2</v>
      </c>
      <c r="C165" s="24">
        <v>5</v>
      </c>
      <c r="D165" s="24">
        <f t="shared" si="2"/>
        <v>7</v>
      </c>
    </row>
    <row r="166" spans="1:4" ht="15" customHeight="1" x14ac:dyDescent="0.2">
      <c r="A166" s="59" t="s">
        <v>134</v>
      </c>
      <c r="B166" s="22">
        <f>+B167</f>
        <v>191</v>
      </c>
      <c r="C166" s="22">
        <f>+C167</f>
        <v>99</v>
      </c>
      <c r="D166" s="22">
        <f t="shared" si="2"/>
        <v>290</v>
      </c>
    </row>
    <row r="167" spans="1:4" s="10" customFormat="1" ht="15" customHeight="1" x14ac:dyDescent="0.2">
      <c r="A167" s="12" t="s">
        <v>78</v>
      </c>
      <c r="B167" s="22">
        <f>SUM(B168:B174)</f>
        <v>191</v>
      </c>
      <c r="C167" s="22">
        <f>SUM(C168:C174)</f>
        <v>99</v>
      </c>
      <c r="D167" s="22">
        <f t="shared" si="2"/>
        <v>290</v>
      </c>
    </row>
    <row r="168" spans="1:4" ht="15" customHeight="1" x14ac:dyDescent="0.2">
      <c r="A168" s="61" t="s">
        <v>3</v>
      </c>
      <c r="B168" s="24">
        <v>145</v>
      </c>
      <c r="C168" s="24">
        <v>69</v>
      </c>
      <c r="D168" s="24">
        <f t="shared" si="2"/>
        <v>214</v>
      </c>
    </row>
    <row r="169" spans="1:4" ht="15" customHeight="1" x14ac:dyDescent="0.2">
      <c r="A169" s="61" t="s">
        <v>15</v>
      </c>
      <c r="B169" s="24">
        <v>17</v>
      </c>
      <c r="C169" s="24">
        <v>14</v>
      </c>
      <c r="D169" s="24">
        <f t="shared" si="2"/>
        <v>31</v>
      </c>
    </row>
    <row r="170" spans="1:4" ht="15" customHeight="1" x14ac:dyDescent="0.2">
      <c r="A170" s="61" t="s">
        <v>14</v>
      </c>
      <c r="B170" s="24">
        <v>10</v>
      </c>
      <c r="C170" s="24">
        <v>4</v>
      </c>
      <c r="D170" s="24">
        <f t="shared" si="2"/>
        <v>14</v>
      </c>
    </row>
    <row r="171" spans="1:4" ht="15" customHeight="1" x14ac:dyDescent="0.2">
      <c r="A171" s="61" t="s">
        <v>6</v>
      </c>
      <c r="B171" s="24">
        <v>8</v>
      </c>
      <c r="C171" s="24">
        <v>4</v>
      </c>
      <c r="D171" s="24">
        <f t="shared" si="2"/>
        <v>12</v>
      </c>
    </row>
    <row r="172" spans="1:4" ht="15" customHeight="1" x14ac:dyDescent="0.2">
      <c r="A172" s="61" t="s">
        <v>23</v>
      </c>
      <c r="B172" s="24">
        <v>2</v>
      </c>
      <c r="C172" s="24">
        <v>1</v>
      </c>
      <c r="D172" s="24">
        <f t="shared" si="2"/>
        <v>3</v>
      </c>
    </row>
    <row r="173" spans="1:4" ht="15" customHeight="1" x14ac:dyDescent="0.2">
      <c r="A173" s="61" t="s">
        <v>13</v>
      </c>
      <c r="B173" s="24">
        <v>1</v>
      </c>
      <c r="C173" s="24">
        <v>0</v>
      </c>
      <c r="D173" s="24">
        <f t="shared" si="2"/>
        <v>1</v>
      </c>
    </row>
    <row r="174" spans="1:4" ht="15" customHeight="1" x14ac:dyDescent="0.2">
      <c r="A174" s="61" t="s">
        <v>20</v>
      </c>
      <c r="B174" s="24">
        <v>8</v>
      </c>
      <c r="C174" s="24">
        <v>7</v>
      </c>
      <c r="D174" s="24">
        <f t="shared" si="2"/>
        <v>15</v>
      </c>
    </row>
    <row r="175" spans="1:4" ht="15" customHeight="1" x14ac:dyDescent="0.2">
      <c r="A175" s="59" t="s">
        <v>133</v>
      </c>
      <c r="B175" s="22">
        <f>SUM(B176:B238)/2</f>
        <v>205</v>
      </c>
      <c r="C175" s="22">
        <f>SUM(C176:C238)/2</f>
        <v>268</v>
      </c>
      <c r="D175" s="22">
        <f t="shared" si="2"/>
        <v>473</v>
      </c>
    </row>
    <row r="176" spans="1:4" s="10" customFormat="1" ht="15" customHeight="1" x14ac:dyDescent="0.2">
      <c r="A176" s="12" t="s">
        <v>132</v>
      </c>
      <c r="B176" s="11">
        <f>SUM(B177:B180)</f>
        <v>11</v>
      </c>
      <c r="C176" s="11">
        <f>SUM(C177:C180)</f>
        <v>14</v>
      </c>
      <c r="D176" s="11">
        <f t="shared" si="2"/>
        <v>25</v>
      </c>
    </row>
    <row r="177" spans="1:4" ht="15" customHeight="1" x14ac:dyDescent="0.2">
      <c r="A177" s="61" t="s">
        <v>3</v>
      </c>
      <c r="B177" s="24">
        <v>9</v>
      </c>
      <c r="C177" s="24">
        <v>12</v>
      </c>
      <c r="D177" s="24">
        <f t="shared" si="2"/>
        <v>21</v>
      </c>
    </row>
    <row r="178" spans="1:4" ht="15" customHeight="1" x14ac:dyDescent="0.2">
      <c r="A178" s="61" t="s">
        <v>7</v>
      </c>
      <c r="B178" s="24">
        <v>1</v>
      </c>
      <c r="C178" s="24">
        <v>0</v>
      </c>
      <c r="D178" s="24">
        <f t="shared" si="2"/>
        <v>1</v>
      </c>
    </row>
    <row r="179" spans="1:4" ht="15" customHeight="1" x14ac:dyDescent="0.2">
      <c r="A179" s="61" t="s">
        <v>22</v>
      </c>
      <c r="B179" s="24">
        <v>0</v>
      </c>
      <c r="C179" s="24">
        <v>1</v>
      </c>
      <c r="D179" s="24">
        <f t="shared" si="2"/>
        <v>1</v>
      </c>
    </row>
    <row r="180" spans="1:4" ht="15" customHeight="1" x14ac:dyDescent="0.2">
      <c r="A180" s="61" t="s">
        <v>20</v>
      </c>
      <c r="B180" s="24">
        <v>1</v>
      </c>
      <c r="C180" s="24">
        <v>1</v>
      </c>
      <c r="D180" s="24">
        <f t="shared" si="2"/>
        <v>2</v>
      </c>
    </row>
    <row r="181" spans="1:4" s="10" customFormat="1" ht="15" customHeight="1" x14ac:dyDescent="0.2">
      <c r="A181" s="58" t="s">
        <v>4</v>
      </c>
      <c r="B181" s="11">
        <f>SUM(B182:B185)</f>
        <v>0</v>
      </c>
      <c r="C181" s="11">
        <f>SUM(C182:C185)</f>
        <v>19</v>
      </c>
      <c r="D181" s="11">
        <f t="shared" si="2"/>
        <v>19</v>
      </c>
    </row>
    <row r="182" spans="1:4" ht="15" customHeight="1" x14ac:dyDescent="0.2">
      <c r="A182" s="61" t="s">
        <v>3</v>
      </c>
      <c r="B182" s="24">
        <v>0</v>
      </c>
      <c r="C182" s="24">
        <v>15</v>
      </c>
      <c r="D182" s="24">
        <f t="shared" si="2"/>
        <v>15</v>
      </c>
    </row>
    <row r="183" spans="1:4" ht="15" customHeight="1" x14ac:dyDescent="0.2">
      <c r="A183" s="61" t="s">
        <v>7</v>
      </c>
      <c r="B183" s="24">
        <v>0</v>
      </c>
      <c r="C183" s="24">
        <v>2</v>
      </c>
      <c r="D183" s="24">
        <f t="shared" si="2"/>
        <v>2</v>
      </c>
    </row>
    <row r="184" spans="1:4" ht="15" customHeight="1" x14ac:dyDescent="0.2">
      <c r="A184" s="61" t="s">
        <v>10</v>
      </c>
      <c r="B184" s="24">
        <v>0</v>
      </c>
      <c r="C184" s="24">
        <v>1</v>
      </c>
      <c r="D184" s="24">
        <f t="shared" si="2"/>
        <v>1</v>
      </c>
    </row>
    <row r="185" spans="1:4" ht="15" customHeight="1" x14ac:dyDescent="0.2">
      <c r="A185" s="61" t="s">
        <v>22</v>
      </c>
      <c r="B185" s="24">
        <v>0</v>
      </c>
      <c r="C185" s="24">
        <v>1</v>
      </c>
      <c r="D185" s="24">
        <f t="shared" si="2"/>
        <v>1</v>
      </c>
    </row>
    <row r="186" spans="1:4" s="10" customFormat="1" ht="15" customHeight="1" x14ac:dyDescent="0.2">
      <c r="A186" s="57" t="s">
        <v>131</v>
      </c>
      <c r="B186" s="11">
        <f>SUM(B187:B187)</f>
        <v>10</v>
      </c>
      <c r="C186" s="11">
        <f>SUM(C187:C187)</f>
        <v>10</v>
      </c>
      <c r="D186" s="11">
        <f t="shared" si="2"/>
        <v>20</v>
      </c>
    </row>
    <row r="187" spans="1:4" ht="15" customHeight="1" x14ac:dyDescent="0.2">
      <c r="A187" s="61" t="s">
        <v>3</v>
      </c>
      <c r="B187" s="28">
        <v>10</v>
      </c>
      <c r="C187" s="28">
        <v>10</v>
      </c>
      <c r="D187" s="8">
        <f t="shared" si="2"/>
        <v>20</v>
      </c>
    </row>
    <row r="188" spans="1:4" s="10" customFormat="1" ht="15" customHeight="1" x14ac:dyDescent="0.2">
      <c r="A188" s="12" t="s">
        <v>88</v>
      </c>
      <c r="B188" s="22">
        <f>SUM(B189:B192)</f>
        <v>41</v>
      </c>
      <c r="C188" s="22">
        <f>SUM(C189:C192)</f>
        <v>24</v>
      </c>
      <c r="D188" s="11">
        <f t="shared" si="2"/>
        <v>65</v>
      </c>
    </row>
    <row r="189" spans="1:4" ht="15" customHeight="1" x14ac:dyDescent="0.2">
      <c r="A189" s="61" t="s">
        <v>3</v>
      </c>
      <c r="B189" s="28">
        <v>40</v>
      </c>
      <c r="C189" s="28">
        <v>22</v>
      </c>
      <c r="D189" s="54">
        <f t="shared" si="2"/>
        <v>62</v>
      </c>
    </row>
    <row r="190" spans="1:4" ht="15" customHeight="1" x14ac:dyDescent="0.2">
      <c r="A190" s="61" t="s">
        <v>14</v>
      </c>
      <c r="B190" s="24">
        <v>0</v>
      </c>
      <c r="C190" s="24">
        <v>1</v>
      </c>
      <c r="D190" s="24">
        <f t="shared" si="2"/>
        <v>1</v>
      </c>
    </row>
    <row r="191" spans="1:4" ht="15" customHeight="1" x14ac:dyDescent="0.2">
      <c r="A191" s="61" t="s">
        <v>10</v>
      </c>
      <c r="B191" s="24">
        <v>1</v>
      </c>
      <c r="C191" s="24">
        <v>0</v>
      </c>
      <c r="D191" s="24">
        <f t="shared" si="2"/>
        <v>1</v>
      </c>
    </row>
    <row r="192" spans="1:4" ht="15" customHeight="1" x14ac:dyDescent="0.2">
      <c r="A192" s="61" t="s">
        <v>20</v>
      </c>
      <c r="B192" s="24">
        <v>0</v>
      </c>
      <c r="C192" s="24">
        <v>1</v>
      </c>
      <c r="D192" s="24">
        <f t="shared" si="2"/>
        <v>1</v>
      </c>
    </row>
    <row r="193" spans="1:4" s="10" customFormat="1" ht="15" customHeight="1" x14ac:dyDescent="0.2">
      <c r="A193" s="12" t="s">
        <v>130</v>
      </c>
      <c r="B193" s="11">
        <f>SUM(B194:B198)</f>
        <v>44</v>
      </c>
      <c r="C193" s="11">
        <f>SUM(C194:C198)</f>
        <v>30</v>
      </c>
      <c r="D193" s="11">
        <f t="shared" si="2"/>
        <v>74</v>
      </c>
    </row>
    <row r="194" spans="1:4" ht="15" customHeight="1" x14ac:dyDescent="0.2">
      <c r="A194" s="61" t="s">
        <v>3</v>
      </c>
      <c r="B194" s="24">
        <v>38</v>
      </c>
      <c r="C194" s="24">
        <v>23</v>
      </c>
      <c r="D194" s="24">
        <f t="shared" si="2"/>
        <v>61</v>
      </c>
    </row>
    <row r="195" spans="1:4" ht="15" customHeight="1" x14ac:dyDescent="0.2">
      <c r="A195" s="61" t="s">
        <v>10</v>
      </c>
      <c r="B195" s="24">
        <v>4</v>
      </c>
      <c r="C195" s="24">
        <v>2</v>
      </c>
      <c r="D195" s="24">
        <f t="shared" si="2"/>
        <v>6</v>
      </c>
    </row>
    <row r="196" spans="1:4" ht="15" customHeight="1" x14ac:dyDescent="0.2">
      <c r="A196" s="61" t="s">
        <v>7</v>
      </c>
      <c r="B196" s="24">
        <v>0</v>
      </c>
      <c r="C196" s="24">
        <v>3</v>
      </c>
      <c r="D196" s="24">
        <f t="shared" si="2"/>
        <v>3</v>
      </c>
    </row>
    <row r="197" spans="1:4" ht="15" customHeight="1" x14ac:dyDescent="0.2">
      <c r="A197" s="61" t="s">
        <v>22</v>
      </c>
      <c r="B197" s="24">
        <v>1</v>
      </c>
      <c r="C197" s="24">
        <v>0</v>
      </c>
      <c r="D197" s="24">
        <f t="shared" si="2"/>
        <v>1</v>
      </c>
    </row>
    <row r="198" spans="1:4" ht="15" customHeight="1" x14ac:dyDescent="0.2">
      <c r="A198" s="61" t="s">
        <v>20</v>
      </c>
      <c r="B198" s="24">
        <v>1</v>
      </c>
      <c r="C198" s="24">
        <v>2</v>
      </c>
      <c r="D198" s="24">
        <f t="shared" si="2"/>
        <v>3</v>
      </c>
    </row>
    <row r="199" spans="1:4" s="10" customFormat="1" ht="15" customHeight="1" x14ac:dyDescent="0.2">
      <c r="A199" s="12" t="s">
        <v>87</v>
      </c>
      <c r="B199" s="11">
        <f>SUM(B200:B203)</f>
        <v>37</v>
      </c>
      <c r="C199" s="11">
        <f>SUM(C200:C203)</f>
        <v>36</v>
      </c>
      <c r="D199" s="11">
        <f t="shared" ref="D199:D262" si="3">SUM(B199:C199)</f>
        <v>73</v>
      </c>
    </row>
    <row r="200" spans="1:4" ht="15" customHeight="1" x14ac:dyDescent="0.2">
      <c r="A200" s="61" t="s">
        <v>3</v>
      </c>
      <c r="B200" s="24">
        <v>36</v>
      </c>
      <c r="C200" s="24">
        <v>32</v>
      </c>
      <c r="D200" s="24">
        <f t="shared" si="3"/>
        <v>68</v>
      </c>
    </row>
    <row r="201" spans="1:4" ht="15" customHeight="1" x14ac:dyDescent="0.2">
      <c r="A201" s="61" t="s">
        <v>10</v>
      </c>
      <c r="B201" s="24">
        <v>0</v>
      </c>
      <c r="C201" s="24">
        <v>2</v>
      </c>
      <c r="D201" s="24">
        <f t="shared" si="3"/>
        <v>2</v>
      </c>
    </row>
    <row r="202" spans="1:4" ht="15" customHeight="1" x14ac:dyDescent="0.2">
      <c r="A202" s="61" t="s">
        <v>22</v>
      </c>
      <c r="B202" s="24">
        <v>0</v>
      </c>
      <c r="C202" s="24">
        <v>1</v>
      </c>
      <c r="D202" s="24">
        <f t="shared" si="3"/>
        <v>1</v>
      </c>
    </row>
    <row r="203" spans="1:4" ht="15" customHeight="1" x14ac:dyDescent="0.2">
      <c r="A203" s="61" t="s">
        <v>20</v>
      </c>
      <c r="B203" s="24">
        <v>1</v>
      </c>
      <c r="C203" s="24">
        <v>1</v>
      </c>
      <c r="D203" s="24">
        <f t="shared" si="3"/>
        <v>2</v>
      </c>
    </row>
    <row r="204" spans="1:4" s="10" customFormat="1" ht="15" customHeight="1" x14ac:dyDescent="0.2">
      <c r="A204" s="12" t="s">
        <v>86</v>
      </c>
      <c r="B204" s="11">
        <f>SUM(B205:B208)</f>
        <v>23</v>
      </c>
      <c r="C204" s="11">
        <f>SUM(C205:C208)</f>
        <v>36</v>
      </c>
      <c r="D204" s="11">
        <f t="shared" si="3"/>
        <v>59</v>
      </c>
    </row>
    <row r="205" spans="1:4" ht="15" customHeight="1" x14ac:dyDescent="0.2">
      <c r="A205" s="61" t="s">
        <v>3</v>
      </c>
      <c r="B205" s="24">
        <v>21</v>
      </c>
      <c r="C205" s="24">
        <v>35</v>
      </c>
      <c r="D205" s="24">
        <f t="shared" si="3"/>
        <v>56</v>
      </c>
    </row>
    <row r="206" spans="1:4" ht="15" customHeight="1" x14ac:dyDescent="0.2">
      <c r="A206" s="61" t="s">
        <v>14</v>
      </c>
      <c r="B206" s="24">
        <v>1</v>
      </c>
      <c r="C206" s="24">
        <v>0</v>
      </c>
      <c r="D206" s="24">
        <f t="shared" si="3"/>
        <v>1</v>
      </c>
    </row>
    <row r="207" spans="1:4" ht="14.25" customHeight="1" x14ac:dyDescent="0.2">
      <c r="A207" s="61" t="s">
        <v>10</v>
      </c>
      <c r="B207" s="24">
        <v>1</v>
      </c>
      <c r="C207" s="24">
        <v>0</v>
      </c>
      <c r="D207" s="24">
        <f t="shared" si="3"/>
        <v>1</v>
      </c>
    </row>
    <row r="208" spans="1:4" ht="15" customHeight="1" x14ac:dyDescent="0.2">
      <c r="A208" s="61" t="s">
        <v>20</v>
      </c>
      <c r="B208" s="24">
        <v>0</v>
      </c>
      <c r="C208" s="24">
        <v>1</v>
      </c>
      <c r="D208" s="24">
        <f t="shared" si="3"/>
        <v>1</v>
      </c>
    </row>
    <row r="209" spans="1:4" s="10" customFormat="1" ht="15" customHeight="1" x14ac:dyDescent="0.2">
      <c r="A209" s="12" t="s">
        <v>129</v>
      </c>
      <c r="B209" s="11">
        <f>SUM(B210:B212)</f>
        <v>6</v>
      </c>
      <c r="C209" s="11">
        <f>SUM(C210:C212)</f>
        <v>2</v>
      </c>
      <c r="D209" s="11">
        <f t="shared" si="3"/>
        <v>8</v>
      </c>
    </row>
    <row r="210" spans="1:4" ht="15" customHeight="1" x14ac:dyDescent="0.2">
      <c r="A210" s="61" t="s">
        <v>3</v>
      </c>
      <c r="B210" s="24">
        <v>5</v>
      </c>
      <c r="C210" s="24">
        <v>1</v>
      </c>
      <c r="D210" s="24">
        <f t="shared" si="3"/>
        <v>6</v>
      </c>
    </row>
    <row r="211" spans="1:4" ht="15" customHeight="1" x14ac:dyDescent="0.2">
      <c r="A211" s="61" t="s">
        <v>7</v>
      </c>
      <c r="B211" s="24">
        <v>1</v>
      </c>
      <c r="C211" s="24">
        <v>0</v>
      </c>
      <c r="D211" s="24">
        <f t="shared" si="3"/>
        <v>1</v>
      </c>
    </row>
    <row r="212" spans="1:4" ht="15" customHeight="1" x14ac:dyDescent="0.2">
      <c r="A212" s="61" t="s">
        <v>10</v>
      </c>
      <c r="B212" s="24">
        <v>0</v>
      </c>
      <c r="C212" s="24">
        <v>1</v>
      </c>
      <c r="D212" s="24">
        <f t="shared" si="3"/>
        <v>1</v>
      </c>
    </row>
    <row r="213" spans="1:4" s="10" customFormat="1" ht="15" customHeight="1" x14ac:dyDescent="0.2">
      <c r="A213" s="12" t="s">
        <v>128</v>
      </c>
      <c r="B213" s="11">
        <f>SUM(B214:B214)</f>
        <v>2</v>
      </c>
      <c r="C213" s="11">
        <f>SUM(C214:C214)</f>
        <v>6</v>
      </c>
      <c r="D213" s="11">
        <f t="shared" si="3"/>
        <v>8</v>
      </c>
    </row>
    <row r="214" spans="1:4" ht="15" customHeight="1" x14ac:dyDescent="0.2">
      <c r="A214" s="61" t="s">
        <v>3</v>
      </c>
      <c r="B214" s="24">
        <v>2</v>
      </c>
      <c r="C214" s="24">
        <v>6</v>
      </c>
      <c r="D214" s="24">
        <f t="shared" si="3"/>
        <v>8</v>
      </c>
    </row>
    <row r="215" spans="1:4" s="10" customFormat="1" ht="15" customHeight="1" x14ac:dyDescent="0.2">
      <c r="A215" s="12" t="s">
        <v>127</v>
      </c>
      <c r="B215" s="11">
        <f>SUM(B216:B218)</f>
        <v>6</v>
      </c>
      <c r="C215" s="11">
        <f>SUM(C216:C218)</f>
        <v>19</v>
      </c>
      <c r="D215" s="11">
        <f t="shared" si="3"/>
        <v>25</v>
      </c>
    </row>
    <row r="216" spans="1:4" ht="15" customHeight="1" x14ac:dyDescent="0.2">
      <c r="A216" s="61" t="s">
        <v>3</v>
      </c>
      <c r="B216" s="24">
        <v>5</v>
      </c>
      <c r="C216" s="24">
        <v>18</v>
      </c>
      <c r="D216" s="24">
        <f t="shared" si="3"/>
        <v>23</v>
      </c>
    </row>
    <row r="217" spans="1:4" ht="15" customHeight="1" x14ac:dyDescent="0.2">
      <c r="A217" s="61" t="s">
        <v>10</v>
      </c>
      <c r="B217" s="24">
        <v>1</v>
      </c>
      <c r="C217" s="24">
        <v>0</v>
      </c>
      <c r="D217" s="24">
        <f t="shared" si="3"/>
        <v>1</v>
      </c>
    </row>
    <row r="218" spans="1:4" ht="15" customHeight="1" x14ac:dyDescent="0.2">
      <c r="A218" s="61" t="s">
        <v>20</v>
      </c>
      <c r="B218" s="24">
        <v>0</v>
      </c>
      <c r="C218" s="24">
        <v>1</v>
      </c>
      <c r="D218" s="24">
        <f t="shared" si="3"/>
        <v>1</v>
      </c>
    </row>
    <row r="219" spans="1:4" s="10" customFormat="1" ht="15" customHeight="1" x14ac:dyDescent="0.2">
      <c r="A219" s="12" t="s">
        <v>126</v>
      </c>
      <c r="B219" s="11">
        <f>SUM(B220:B220)</f>
        <v>0</v>
      </c>
      <c r="C219" s="11">
        <f>SUM(C220:C220)</f>
        <v>1</v>
      </c>
      <c r="D219" s="11">
        <f t="shared" si="3"/>
        <v>1</v>
      </c>
    </row>
    <row r="220" spans="1:4" ht="15" customHeight="1" x14ac:dyDescent="0.2">
      <c r="A220" s="9" t="s">
        <v>3</v>
      </c>
      <c r="B220" s="24">
        <v>0</v>
      </c>
      <c r="C220" s="24">
        <v>1</v>
      </c>
      <c r="D220" s="24">
        <f t="shared" si="3"/>
        <v>1</v>
      </c>
    </row>
    <row r="221" spans="1:4" s="10" customFormat="1" ht="15" customHeight="1" x14ac:dyDescent="0.2">
      <c r="A221" s="12" t="s">
        <v>125</v>
      </c>
      <c r="B221" s="11">
        <f>SUM(B222:B224)</f>
        <v>10</v>
      </c>
      <c r="C221" s="11">
        <f>SUM(C222:C224)</f>
        <v>13</v>
      </c>
      <c r="D221" s="11">
        <f t="shared" si="3"/>
        <v>23</v>
      </c>
    </row>
    <row r="222" spans="1:4" ht="15" customHeight="1" x14ac:dyDescent="0.2">
      <c r="A222" s="9" t="s">
        <v>3</v>
      </c>
      <c r="B222" s="28">
        <v>9</v>
      </c>
      <c r="C222" s="28">
        <v>9</v>
      </c>
      <c r="D222" s="8">
        <f t="shared" si="3"/>
        <v>18</v>
      </c>
    </row>
    <row r="223" spans="1:4" ht="15" customHeight="1" x14ac:dyDescent="0.2">
      <c r="A223" s="9" t="s">
        <v>10</v>
      </c>
      <c r="B223" s="28">
        <v>1</v>
      </c>
      <c r="C223" s="28">
        <v>1</v>
      </c>
      <c r="D223" s="8">
        <f t="shared" si="3"/>
        <v>2</v>
      </c>
    </row>
    <row r="224" spans="1:4" ht="15" customHeight="1" x14ac:dyDescent="0.2">
      <c r="A224" s="9" t="s">
        <v>20</v>
      </c>
      <c r="B224" s="28">
        <v>0</v>
      </c>
      <c r="C224" s="28">
        <v>3</v>
      </c>
      <c r="D224" s="8">
        <f t="shared" si="3"/>
        <v>3</v>
      </c>
    </row>
    <row r="225" spans="1:4" s="10" customFormat="1" ht="15" customHeight="1" x14ac:dyDescent="0.2">
      <c r="A225" s="12" t="s">
        <v>124</v>
      </c>
      <c r="B225" s="11">
        <f>SUM(B226:B231)</f>
        <v>11</v>
      </c>
      <c r="C225" s="11">
        <f>SUM(C226:C231)</f>
        <v>24</v>
      </c>
      <c r="D225" s="11">
        <f t="shared" si="3"/>
        <v>35</v>
      </c>
    </row>
    <row r="226" spans="1:4" ht="15" customHeight="1" x14ac:dyDescent="0.2">
      <c r="A226" s="9" t="s">
        <v>3</v>
      </c>
      <c r="B226" s="28">
        <v>3</v>
      </c>
      <c r="C226" s="28">
        <v>16</v>
      </c>
      <c r="D226" s="8">
        <f t="shared" si="3"/>
        <v>19</v>
      </c>
    </row>
    <row r="227" spans="1:4" ht="15" customHeight="1" x14ac:dyDescent="0.2">
      <c r="A227" s="9" t="s">
        <v>10</v>
      </c>
      <c r="B227" s="28">
        <v>3</v>
      </c>
      <c r="C227" s="28">
        <v>5</v>
      </c>
      <c r="D227" s="8">
        <f t="shared" si="3"/>
        <v>8</v>
      </c>
    </row>
    <row r="228" spans="1:4" ht="15" customHeight="1" x14ac:dyDescent="0.2">
      <c r="A228" s="9" t="s">
        <v>22</v>
      </c>
      <c r="B228" s="28">
        <v>4</v>
      </c>
      <c r="C228" s="28">
        <v>0</v>
      </c>
      <c r="D228" s="8">
        <f t="shared" si="3"/>
        <v>4</v>
      </c>
    </row>
    <row r="229" spans="1:4" ht="15" customHeight="1" x14ac:dyDescent="0.2">
      <c r="A229" s="9" t="s">
        <v>7</v>
      </c>
      <c r="B229" s="28">
        <v>0</v>
      </c>
      <c r="C229" s="28">
        <v>1</v>
      </c>
      <c r="D229" s="8">
        <f t="shared" si="3"/>
        <v>1</v>
      </c>
    </row>
    <row r="230" spans="1:4" ht="15" customHeight="1" x14ac:dyDescent="0.2">
      <c r="A230" s="9" t="s">
        <v>14</v>
      </c>
      <c r="B230" s="28">
        <v>0</v>
      </c>
      <c r="C230" s="28">
        <v>1</v>
      </c>
      <c r="D230" s="8">
        <f t="shared" si="3"/>
        <v>1</v>
      </c>
    </row>
    <row r="231" spans="1:4" ht="15" customHeight="1" x14ac:dyDescent="0.2">
      <c r="A231" s="9" t="s">
        <v>20</v>
      </c>
      <c r="B231" s="28">
        <v>1</v>
      </c>
      <c r="C231" s="28">
        <v>1</v>
      </c>
      <c r="D231" s="8">
        <f t="shared" si="3"/>
        <v>2</v>
      </c>
    </row>
    <row r="232" spans="1:4" s="10" customFormat="1" ht="15" customHeight="1" x14ac:dyDescent="0.2">
      <c r="A232" s="12" t="s">
        <v>73</v>
      </c>
      <c r="B232" s="11">
        <f>SUM(B233:B238)</f>
        <v>4</v>
      </c>
      <c r="C232" s="11">
        <f>SUM(C233:C238)</f>
        <v>34</v>
      </c>
      <c r="D232" s="11">
        <f t="shared" si="3"/>
        <v>38</v>
      </c>
    </row>
    <row r="233" spans="1:4" ht="15" customHeight="1" x14ac:dyDescent="0.2">
      <c r="A233" s="9" t="s">
        <v>3</v>
      </c>
      <c r="B233" s="28">
        <v>3</v>
      </c>
      <c r="C233" s="28">
        <v>20</v>
      </c>
      <c r="D233" s="8">
        <f t="shared" si="3"/>
        <v>23</v>
      </c>
    </row>
    <row r="234" spans="1:4" ht="15" customHeight="1" x14ac:dyDescent="0.2">
      <c r="A234" s="9" t="s">
        <v>10</v>
      </c>
      <c r="B234" s="28">
        <v>0</v>
      </c>
      <c r="C234" s="28">
        <v>5</v>
      </c>
      <c r="D234" s="8">
        <f t="shared" si="3"/>
        <v>5</v>
      </c>
    </row>
    <row r="235" spans="1:4" ht="15" customHeight="1" x14ac:dyDescent="0.2">
      <c r="A235" s="9" t="s">
        <v>7</v>
      </c>
      <c r="B235" s="28">
        <v>0</v>
      </c>
      <c r="C235" s="28">
        <v>3</v>
      </c>
      <c r="D235" s="8">
        <f t="shared" si="3"/>
        <v>3</v>
      </c>
    </row>
    <row r="236" spans="1:4" ht="15" customHeight="1" x14ac:dyDescent="0.2">
      <c r="A236" s="9" t="s">
        <v>14</v>
      </c>
      <c r="B236" s="28">
        <v>0</v>
      </c>
      <c r="C236" s="28">
        <v>1</v>
      </c>
      <c r="D236" s="8">
        <f t="shared" si="3"/>
        <v>1</v>
      </c>
    </row>
    <row r="237" spans="1:4" ht="15" customHeight="1" x14ac:dyDescent="0.2">
      <c r="A237" s="9" t="s">
        <v>22</v>
      </c>
      <c r="B237" s="28">
        <v>0</v>
      </c>
      <c r="C237" s="28">
        <v>1</v>
      </c>
      <c r="D237" s="8">
        <f t="shared" si="3"/>
        <v>1</v>
      </c>
    </row>
    <row r="238" spans="1:4" ht="15" customHeight="1" x14ac:dyDescent="0.2">
      <c r="A238" s="9" t="s">
        <v>20</v>
      </c>
      <c r="B238" s="28">
        <v>1</v>
      </c>
      <c r="C238" s="28">
        <v>4</v>
      </c>
      <c r="D238" s="8">
        <f t="shared" si="3"/>
        <v>5</v>
      </c>
    </row>
    <row r="239" spans="1:4" x14ac:dyDescent="0.2">
      <c r="A239" s="59" t="s">
        <v>123</v>
      </c>
      <c r="B239" s="22">
        <f>SUM(B240,B248,B255,B261,B271,B273,B281,B288,B296,B303,B312,B318,B322,B331,B339)</f>
        <v>1393</v>
      </c>
      <c r="C239" s="22">
        <f>SUM(C240,C248,C255,C261,C271,C273,C281,C288,C296,C303,C312,C318,C322,C331,C339)</f>
        <v>361</v>
      </c>
      <c r="D239" s="22">
        <f t="shared" si="3"/>
        <v>1754</v>
      </c>
    </row>
    <row r="240" spans="1:4" s="10" customFormat="1" ht="15" customHeight="1" x14ac:dyDescent="0.2">
      <c r="A240" s="12" t="s">
        <v>77</v>
      </c>
      <c r="B240" s="22">
        <f>SUM(B241:B247)</f>
        <v>223</v>
      </c>
      <c r="C240" s="22">
        <f>SUM(C241:C247)</f>
        <v>45</v>
      </c>
      <c r="D240" s="22">
        <f t="shared" si="3"/>
        <v>268</v>
      </c>
    </row>
    <row r="241" spans="1:4" ht="15" customHeight="1" x14ac:dyDescent="0.2">
      <c r="A241" s="9" t="s">
        <v>13</v>
      </c>
      <c r="B241" s="28">
        <v>93</v>
      </c>
      <c r="C241" s="28">
        <v>13</v>
      </c>
      <c r="D241" s="54">
        <f t="shared" si="3"/>
        <v>106</v>
      </c>
    </row>
    <row r="242" spans="1:4" ht="15" customHeight="1" x14ac:dyDescent="0.2">
      <c r="A242" s="9" t="s">
        <v>3</v>
      </c>
      <c r="B242" s="28">
        <v>62</v>
      </c>
      <c r="C242" s="28">
        <v>17</v>
      </c>
      <c r="D242" s="54">
        <f t="shared" si="3"/>
        <v>79</v>
      </c>
    </row>
    <row r="243" spans="1:4" ht="15" customHeight="1" x14ac:dyDescent="0.2">
      <c r="A243" s="9" t="s">
        <v>15</v>
      </c>
      <c r="B243" s="28">
        <v>32</v>
      </c>
      <c r="C243" s="28">
        <v>6</v>
      </c>
      <c r="D243" s="54">
        <f t="shared" si="3"/>
        <v>38</v>
      </c>
    </row>
    <row r="244" spans="1:4" ht="15" customHeight="1" x14ac:dyDescent="0.2">
      <c r="A244" s="9" t="s">
        <v>23</v>
      </c>
      <c r="B244" s="28">
        <v>20</v>
      </c>
      <c r="C244" s="28">
        <v>4</v>
      </c>
      <c r="D244" s="54">
        <f t="shared" si="3"/>
        <v>24</v>
      </c>
    </row>
    <row r="245" spans="1:4" ht="15" customHeight="1" x14ac:dyDescent="0.2">
      <c r="A245" s="9" t="s">
        <v>10</v>
      </c>
      <c r="B245" s="28">
        <v>14</v>
      </c>
      <c r="C245" s="28">
        <v>3</v>
      </c>
      <c r="D245" s="54">
        <f t="shared" si="3"/>
        <v>17</v>
      </c>
    </row>
    <row r="246" spans="1:4" ht="15" customHeight="1" x14ac:dyDescent="0.2">
      <c r="A246" s="9" t="s">
        <v>6</v>
      </c>
      <c r="B246" s="28">
        <v>2</v>
      </c>
      <c r="C246" s="28">
        <v>1</v>
      </c>
      <c r="D246" s="54">
        <f t="shared" si="3"/>
        <v>3</v>
      </c>
    </row>
    <row r="247" spans="1:4" ht="15" customHeight="1" x14ac:dyDescent="0.2">
      <c r="A247" s="9" t="s">
        <v>21</v>
      </c>
      <c r="B247" s="28">
        <v>0</v>
      </c>
      <c r="C247" s="28">
        <v>1</v>
      </c>
      <c r="D247" s="54">
        <f t="shared" si="3"/>
        <v>1</v>
      </c>
    </row>
    <row r="248" spans="1:4" s="10" customFormat="1" ht="15" customHeight="1" x14ac:dyDescent="0.2">
      <c r="A248" s="12" t="s">
        <v>122</v>
      </c>
      <c r="B248" s="22">
        <f>SUM(B249:B254)</f>
        <v>18</v>
      </c>
      <c r="C248" s="22">
        <f>SUM(C249:C254)</f>
        <v>5</v>
      </c>
      <c r="D248" s="22">
        <f t="shared" si="3"/>
        <v>23</v>
      </c>
    </row>
    <row r="249" spans="1:4" ht="15" customHeight="1" x14ac:dyDescent="0.2">
      <c r="A249" s="9" t="s">
        <v>13</v>
      </c>
      <c r="B249" s="28">
        <v>8</v>
      </c>
      <c r="C249" s="28">
        <v>1</v>
      </c>
      <c r="D249" s="54">
        <f t="shared" si="3"/>
        <v>9</v>
      </c>
    </row>
    <row r="250" spans="1:4" ht="15" customHeight="1" x14ac:dyDescent="0.2">
      <c r="A250" s="9" t="s">
        <v>7</v>
      </c>
      <c r="B250" s="28">
        <v>3</v>
      </c>
      <c r="C250" s="28">
        <v>1</v>
      </c>
      <c r="D250" s="54">
        <f t="shared" si="3"/>
        <v>4</v>
      </c>
    </row>
    <row r="251" spans="1:4" ht="15" customHeight="1" x14ac:dyDescent="0.2">
      <c r="A251" s="9" t="s">
        <v>10</v>
      </c>
      <c r="B251" s="28">
        <v>4</v>
      </c>
      <c r="C251" s="28">
        <v>0</v>
      </c>
      <c r="D251" s="54">
        <f t="shared" si="3"/>
        <v>4</v>
      </c>
    </row>
    <row r="252" spans="1:4" ht="15" customHeight="1" x14ac:dyDescent="0.2">
      <c r="A252" s="9" t="s">
        <v>3</v>
      </c>
      <c r="B252" s="28">
        <v>1</v>
      </c>
      <c r="C252" s="28">
        <v>2</v>
      </c>
      <c r="D252" s="54">
        <f t="shared" si="3"/>
        <v>3</v>
      </c>
    </row>
    <row r="253" spans="1:4" ht="15" customHeight="1" x14ac:dyDescent="0.2">
      <c r="A253" s="9" t="s">
        <v>15</v>
      </c>
      <c r="B253" s="28">
        <v>1</v>
      </c>
      <c r="C253" s="28">
        <v>1</v>
      </c>
      <c r="D253" s="54">
        <f t="shared" si="3"/>
        <v>2</v>
      </c>
    </row>
    <row r="254" spans="1:4" ht="15" customHeight="1" x14ac:dyDescent="0.2">
      <c r="A254" s="9" t="s">
        <v>21</v>
      </c>
      <c r="B254" s="28">
        <v>1</v>
      </c>
      <c r="C254" s="28">
        <v>0</v>
      </c>
      <c r="D254" s="54">
        <f t="shared" si="3"/>
        <v>1</v>
      </c>
    </row>
    <row r="255" spans="1:4" s="10" customFormat="1" ht="15" customHeight="1" x14ac:dyDescent="0.2">
      <c r="A255" s="12" t="s">
        <v>76</v>
      </c>
      <c r="B255" s="22">
        <f>SUM(B256:B260)</f>
        <v>154</v>
      </c>
      <c r="C255" s="22">
        <f>SUM(C256:C260)</f>
        <v>16</v>
      </c>
      <c r="D255" s="22">
        <f t="shared" si="3"/>
        <v>170</v>
      </c>
    </row>
    <row r="256" spans="1:4" ht="15" customHeight="1" x14ac:dyDescent="0.2">
      <c r="A256" s="9" t="s">
        <v>13</v>
      </c>
      <c r="B256" s="28">
        <v>87</v>
      </c>
      <c r="C256" s="28">
        <v>7</v>
      </c>
      <c r="D256" s="54">
        <f t="shared" si="3"/>
        <v>94</v>
      </c>
    </row>
    <row r="257" spans="1:4" ht="15" customHeight="1" x14ac:dyDescent="0.2">
      <c r="A257" s="9" t="s">
        <v>3</v>
      </c>
      <c r="B257" s="28">
        <v>30</v>
      </c>
      <c r="C257" s="28">
        <v>7</v>
      </c>
      <c r="D257" s="54">
        <f t="shared" si="3"/>
        <v>37</v>
      </c>
    </row>
    <row r="258" spans="1:4" ht="15" customHeight="1" x14ac:dyDescent="0.2">
      <c r="A258" s="9" t="s">
        <v>10</v>
      </c>
      <c r="B258" s="28">
        <v>25</v>
      </c>
      <c r="C258" s="28">
        <v>1</v>
      </c>
      <c r="D258" s="54">
        <f t="shared" si="3"/>
        <v>26</v>
      </c>
    </row>
    <row r="259" spans="1:4" ht="15" customHeight="1" x14ac:dyDescent="0.2">
      <c r="A259" s="9" t="s">
        <v>15</v>
      </c>
      <c r="B259" s="28">
        <v>6</v>
      </c>
      <c r="C259" s="28">
        <v>1</v>
      </c>
      <c r="D259" s="54">
        <f t="shared" si="3"/>
        <v>7</v>
      </c>
    </row>
    <row r="260" spans="1:4" ht="15" customHeight="1" x14ac:dyDescent="0.2">
      <c r="A260" s="9" t="s">
        <v>23</v>
      </c>
      <c r="B260" s="28">
        <v>6</v>
      </c>
      <c r="C260" s="28">
        <v>0</v>
      </c>
      <c r="D260" s="54">
        <f t="shared" si="3"/>
        <v>6</v>
      </c>
    </row>
    <row r="261" spans="1:4" s="10" customFormat="1" ht="15" customHeight="1" x14ac:dyDescent="0.2">
      <c r="A261" s="12" t="s">
        <v>75</v>
      </c>
      <c r="B261" s="22">
        <f>SUM(B262:B270)</f>
        <v>239</v>
      </c>
      <c r="C261" s="22">
        <f>SUM(C262:C270)</f>
        <v>62</v>
      </c>
      <c r="D261" s="22">
        <f t="shared" si="3"/>
        <v>301</v>
      </c>
    </row>
    <row r="262" spans="1:4" ht="15" customHeight="1" x14ac:dyDescent="0.2">
      <c r="A262" s="9" t="s">
        <v>13</v>
      </c>
      <c r="B262" s="28">
        <v>176</v>
      </c>
      <c r="C262" s="28">
        <v>53</v>
      </c>
      <c r="D262" s="54">
        <f t="shared" si="3"/>
        <v>229</v>
      </c>
    </row>
    <row r="263" spans="1:4" ht="15" customHeight="1" x14ac:dyDescent="0.2">
      <c r="A263" s="9" t="s">
        <v>3</v>
      </c>
      <c r="B263" s="28">
        <v>28</v>
      </c>
      <c r="C263" s="28">
        <v>5</v>
      </c>
      <c r="D263" s="54">
        <f t="shared" ref="D263:D326" si="4">SUM(B263:C263)</f>
        <v>33</v>
      </c>
    </row>
    <row r="264" spans="1:4" ht="15" customHeight="1" x14ac:dyDescent="0.2">
      <c r="A264" s="9" t="s">
        <v>10</v>
      </c>
      <c r="B264" s="28">
        <v>24</v>
      </c>
      <c r="C264" s="28">
        <v>3</v>
      </c>
      <c r="D264" s="54">
        <f t="shared" si="4"/>
        <v>27</v>
      </c>
    </row>
    <row r="265" spans="1:4" ht="15" customHeight="1" x14ac:dyDescent="0.2">
      <c r="A265" s="9" t="s">
        <v>6</v>
      </c>
      <c r="B265" s="28">
        <v>5</v>
      </c>
      <c r="C265" s="28">
        <v>0</v>
      </c>
      <c r="D265" s="54">
        <f t="shared" si="4"/>
        <v>5</v>
      </c>
    </row>
    <row r="266" spans="1:4" ht="15" customHeight="1" x14ac:dyDescent="0.2">
      <c r="A266" s="9" t="s">
        <v>21</v>
      </c>
      <c r="B266" s="28">
        <v>2</v>
      </c>
      <c r="C266" s="28">
        <v>0</v>
      </c>
      <c r="D266" s="54">
        <f t="shared" si="4"/>
        <v>2</v>
      </c>
    </row>
    <row r="267" spans="1:4" ht="15" customHeight="1" x14ac:dyDescent="0.2">
      <c r="A267" s="9" t="s">
        <v>7</v>
      </c>
      <c r="B267" s="28">
        <v>0</v>
      </c>
      <c r="C267" s="28">
        <v>1</v>
      </c>
      <c r="D267" s="54">
        <f t="shared" si="4"/>
        <v>1</v>
      </c>
    </row>
    <row r="268" spans="1:4" ht="15" customHeight="1" x14ac:dyDescent="0.2">
      <c r="A268" s="9" t="s">
        <v>23</v>
      </c>
      <c r="B268" s="28">
        <v>1</v>
      </c>
      <c r="C268" s="28">
        <v>0</v>
      </c>
      <c r="D268" s="54">
        <f t="shared" si="4"/>
        <v>1</v>
      </c>
    </row>
    <row r="269" spans="1:4" ht="15" customHeight="1" x14ac:dyDescent="0.2">
      <c r="A269" s="9" t="s">
        <v>22</v>
      </c>
      <c r="B269" s="28">
        <v>1</v>
      </c>
      <c r="C269" s="28">
        <v>0</v>
      </c>
      <c r="D269" s="54">
        <f t="shared" si="4"/>
        <v>1</v>
      </c>
    </row>
    <row r="270" spans="1:4" ht="15" customHeight="1" x14ac:dyDescent="0.2">
      <c r="A270" s="9" t="s">
        <v>20</v>
      </c>
      <c r="B270" s="28">
        <v>2</v>
      </c>
      <c r="C270" s="28">
        <v>0</v>
      </c>
      <c r="D270" s="54">
        <f t="shared" si="4"/>
        <v>2</v>
      </c>
    </row>
    <row r="271" spans="1:4" ht="15" customHeight="1" x14ac:dyDescent="0.2">
      <c r="A271" s="12" t="s">
        <v>121</v>
      </c>
      <c r="B271" s="42">
        <f>B272</f>
        <v>1</v>
      </c>
      <c r="C271" s="42">
        <f>C272</f>
        <v>0</v>
      </c>
      <c r="D271" s="22">
        <f t="shared" si="4"/>
        <v>1</v>
      </c>
    </row>
    <row r="272" spans="1:4" ht="15" customHeight="1" x14ac:dyDescent="0.2">
      <c r="A272" s="9" t="s">
        <v>13</v>
      </c>
      <c r="B272" s="28">
        <v>1</v>
      </c>
      <c r="C272" s="28">
        <v>0</v>
      </c>
      <c r="D272" s="54">
        <f t="shared" si="4"/>
        <v>1</v>
      </c>
    </row>
    <row r="273" spans="1:4" s="10" customFormat="1" ht="15" customHeight="1" x14ac:dyDescent="0.2">
      <c r="A273" s="12" t="s">
        <v>120</v>
      </c>
      <c r="B273" s="22">
        <f>SUM(B274:B280)</f>
        <v>77</v>
      </c>
      <c r="C273" s="22">
        <f>SUM(C274:C280)</f>
        <v>21</v>
      </c>
      <c r="D273" s="22">
        <f t="shared" si="4"/>
        <v>98</v>
      </c>
    </row>
    <row r="274" spans="1:4" ht="15" customHeight="1" x14ac:dyDescent="0.2">
      <c r="A274" s="9" t="s">
        <v>13</v>
      </c>
      <c r="B274" s="28">
        <v>65</v>
      </c>
      <c r="C274" s="28">
        <v>14</v>
      </c>
      <c r="D274" s="54">
        <f t="shared" si="4"/>
        <v>79</v>
      </c>
    </row>
    <row r="275" spans="1:4" ht="15" customHeight="1" x14ac:dyDescent="0.2">
      <c r="A275" s="9" t="s">
        <v>3</v>
      </c>
      <c r="B275" s="28">
        <v>8</v>
      </c>
      <c r="C275" s="28">
        <v>3</v>
      </c>
      <c r="D275" s="54">
        <f t="shared" si="4"/>
        <v>11</v>
      </c>
    </row>
    <row r="276" spans="1:4" ht="15" customHeight="1" x14ac:dyDescent="0.2">
      <c r="A276" s="9" t="s">
        <v>10</v>
      </c>
      <c r="B276" s="28">
        <v>3</v>
      </c>
      <c r="C276" s="28">
        <v>1</v>
      </c>
      <c r="D276" s="54">
        <f t="shared" si="4"/>
        <v>4</v>
      </c>
    </row>
    <row r="277" spans="1:4" ht="15" customHeight="1" x14ac:dyDescent="0.2">
      <c r="A277" s="9" t="s">
        <v>7</v>
      </c>
      <c r="B277" s="28">
        <v>0</v>
      </c>
      <c r="C277" s="28">
        <v>1</v>
      </c>
      <c r="D277" s="54">
        <f t="shared" si="4"/>
        <v>1</v>
      </c>
    </row>
    <row r="278" spans="1:4" ht="15" customHeight="1" x14ac:dyDescent="0.2">
      <c r="A278" s="9" t="s">
        <v>21</v>
      </c>
      <c r="B278" s="28">
        <v>0</v>
      </c>
      <c r="C278" s="28">
        <v>1</v>
      </c>
      <c r="D278" s="54">
        <f t="shared" si="4"/>
        <v>1</v>
      </c>
    </row>
    <row r="279" spans="1:4" ht="15" customHeight="1" x14ac:dyDescent="0.2">
      <c r="A279" s="9" t="s">
        <v>15</v>
      </c>
      <c r="B279" s="28">
        <v>0</v>
      </c>
      <c r="C279" s="28">
        <v>1</v>
      </c>
      <c r="D279" s="54">
        <f t="shared" si="4"/>
        <v>1</v>
      </c>
    </row>
    <row r="280" spans="1:4" ht="15" customHeight="1" x14ac:dyDescent="0.2">
      <c r="A280" s="9" t="s">
        <v>20</v>
      </c>
      <c r="B280" s="28">
        <v>1</v>
      </c>
      <c r="C280" s="28">
        <v>0</v>
      </c>
      <c r="D280" s="54">
        <f t="shared" si="4"/>
        <v>1</v>
      </c>
    </row>
    <row r="281" spans="1:4" s="10" customFormat="1" ht="15" customHeight="1" x14ac:dyDescent="0.2">
      <c r="A281" s="12" t="s">
        <v>119</v>
      </c>
      <c r="B281" s="22">
        <f>SUM(B282:B287)</f>
        <v>43</v>
      </c>
      <c r="C281" s="22">
        <f>SUM(C282:C287)</f>
        <v>26</v>
      </c>
      <c r="D281" s="22">
        <f t="shared" si="4"/>
        <v>69</v>
      </c>
    </row>
    <row r="282" spans="1:4" ht="15" customHeight="1" x14ac:dyDescent="0.2">
      <c r="A282" s="9" t="s">
        <v>3</v>
      </c>
      <c r="B282" s="28">
        <v>26</v>
      </c>
      <c r="C282" s="28">
        <v>17</v>
      </c>
      <c r="D282" s="54">
        <f t="shared" si="4"/>
        <v>43</v>
      </c>
    </row>
    <row r="283" spans="1:4" ht="15" customHeight="1" x14ac:dyDescent="0.2">
      <c r="A283" s="9" t="s">
        <v>13</v>
      </c>
      <c r="B283" s="28">
        <v>10</v>
      </c>
      <c r="C283" s="28">
        <v>7</v>
      </c>
      <c r="D283" s="54">
        <f t="shared" si="4"/>
        <v>17</v>
      </c>
    </row>
    <row r="284" spans="1:4" ht="15" customHeight="1" x14ac:dyDescent="0.2">
      <c r="A284" s="9" t="s">
        <v>10</v>
      </c>
      <c r="B284" s="28">
        <v>3</v>
      </c>
      <c r="C284" s="28">
        <v>0</v>
      </c>
      <c r="D284" s="54">
        <f t="shared" si="4"/>
        <v>3</v>
      </c>
    </row>
    <row r="285" spans="1:4" ht="15" customHeight="1" x14ac:dyDescent="0.2">
      <c r="A285" s="9" t="s">
        <v>15</v>
      </c>
      <c r="B285" s="28">
        <v>1</v>
      </c>
      <c r="C285" s="28">
        <v>2</v>
      </c>
      <c r="D285" s="54">
        <f t="shared" si="4"/>
        <v>3</v>
      </c>
    </row>
    <row r="286" spans="1:4" ht="15" customHeight="1" x14ac:dyDescent="0.2">
      <c r="A286" s="9" t="s">
        <v>6</v>
      </c>
      <c r="B286" s="28">
        <v>2</v>
      </c>
      <c r="C286" s="28">
        <v>0</v>
      </c>
      <c r="D286" s="54">
        <f t="shared" si="4"/>
        <v>2</v>
      </c>
    </row>
    <row r="287" spans="1:4" ht="15" customHeight="1" x14ac:dyDescent="0.2">
      <c r="A287" s="9" t="s">
        <v>7</v>
      </c>
      <c r="B287" s="28">
        <v>1</v>
      </c>
      <c r="C287" s="28">
        <v>0</v>
      </c>
      <c r="D287" s="54">
        <f t="shared" si="4"/>
        <v>1</v>
      </c>
    </row>
    <row r="288" spans="1:4" s="10" customFormat="1" ht="15" customHeight="1" x14ac:dyDescent="0.2">
      <c r="A288" s="12" t="s">
        <v>118</v>
      </c>
      <c r="B288" s="22">
        <f>SUM(B289:B295)</f>
        <v>29</v>
      </c>
      <c r="C288" s="22">
        <f>SUM(C289:C295)</f>
        <v>26</v>
      </c>
      <c r="D288" s="22">
        <f t="shared" si="4"/>
        <v>55</v>
      </c>
    </row>
    <row r="289" spans="1:4" ht="15" customHeight="1" x14ac:dyDescent="0.2">
      <c r="A289" s="9" t="s">
        <v>3</v>
      </c>
      <c r="B289" s="28">
        <v>14</v>
      </c>
      <c r="C289" s="28">
        <v>16</v>
      </c>
      <c r="D289" s="54">
        <f t="shared" si="4"/>
        <v>30</v>
      </c>
    </row>
    <row r="290" spans="1:4" ht="15" customHeight="1" x14ac:dyDescent="0.2">
      <c r="A290" s="9" t="s">
        <v>13</v>
      </c>
      <c r="B290" s="28">
        <v>8</v>
      </c>
      <c r="C290" s="28">
        <v>7</v>
      </c>
      <c r="D290" s="54">
        <f t="shared" si="4"/>
        <v>15</v>
      </c>
    </row>
    <row r="291" spans="1:4" ht="15" customHeight="1" x14ac:dyDescent="0.2">
      <c r="A291" s="9" t="s">
        <v>10</v>
      </c>
      <c r="B291" s="28">
        <v>3</v>
      </c>
      <c r="C291" s="28">
        <v>0</v>
      </c>
      <c r="D291" s="54">
        <f t="shared" si="4"/>
        <v>3</v>
      </c>
    </row>
    <row r="292" spans="1:4" ht="15" customHeight="1" x14ac:dyDescent="0.2">
      <c r="A292" s="9" t="s">
        <v>15</v>
      </c>
      <c r="B292" s="28">
        <v>3</v>
      </c>
      <c r="C292" s="28">
        <v>0</v>
      </c>
      <c r="D292" s="54">
        <f t="shared" si="4"/>
        <v>3</v>
      </c>
    </row>
    <row r="293" spans="1:4" ht="15" customHeight="1" x14ac:dyDescent="0.2">
      <c r="A293" s="9" t="s">
        <v>21</v>
      </c>
      <c r="B293" s="28">
        <v>1</v>
      </c>
      <c r="C293" s="28">
        <v>1</v>
      </c>
      <c r="D293" s="54">
        <f t="shared" si="4"/>
        <v>2</v>
      </c>
    </row>
    <row r="294" spans="1:4" ht="15" customHeight="1" x14ac:dyDescent="0.2">
      <c r="A294" s="9" t="s">
        <v>7</v>
      </c>
      <c r="B294" s="28">
        <v>0</v>
      </c>
      <c r="C294" s="28">
        <v>1</v>
      </c>
      <c r="D294" s="54">
        <f t="shared" si="4"/>
        <v>1</v>
      </c>
    </row>
    <row r="295" spans="1:4" ht="15" customHeight="1" x14ac:dyDescent="0.2">
      <c r="A295" s="9" t="s">
        <v>20</v>
      </c>
      <c r="B295" s="28">
        <v>0</v>
      </c>
      <c r="C295" s="28">
        <v>1</v>
      </c>
      <c r="D295" s="54">
        <f t="shared" si="4"/>
        <v>1</v>
      </c>
    </row>
    <row r="296" spans="1:4" s="10" customFormat="1" ht="15" customHeight="1" x14ac:dyDescent="0.2">
      <c r="A296" s="12" t="s">
        <v>117</v>
      </c>
      <c r="B296" s="22">
        <f>SUM(B297:B302)</f>
        <v>15</v>
      </c>
      <c r="C296" s="22">
        <f>SUM(C297:C302)</f>
        <v>8</v>
      </c>
      <c r="D296" s="22">
        <f t="shared" si="4"/>
        <v>23</v>
      </c>
    </row>
    <row r="297" spans="1:4" ht="15" customHeight="1" x14ac:dyDescent="0.2">
      <c r="A297" s="9" t="s">
        <v>13</v>
      </c>
      <c r="B297" s="28">
        <v>7</v>
      </c>
      <c r="C297" s="28">
        <v>6</v>
      </c>
      <c r="D297" s="54">
        <f t="shared" si="4"/>
        <v>13</v>
      </c>
    </row>
    <row r="298" spans="1:4" ht="15" customHeight="1" x14ac:dyDescent="0.2">
      <c r="A298" s="9" t="s">
        <v>3</v>
      </c>
      <c r="B298" s="28">
        <v>5</v>
      </c>
      <c r="C298" s="28">
        <v>1</v>
      </c>
      <c r="D298" s="54">
        <f t="shared" si="4"/>
        <v>6</v>
      </c>
    </row>
    <row r="299" spans="1:4" ht="15" customHeight="1" x14ac:dyDescent="0.2">
      <c r="A299" s="9" t="s">
        <v>21</v>
      </c>
      <c r="B299" s="28">
        <v>1</v>
      </c>
      <c r="C299" s="28">
        <v>0</v>
      </c>
      <c r="D299" s="54">
        <f t="shared" si="4"/>
        <v>1</v>
      </c>
    </row>
    <row r="300" spans="1:4" ht="15" customHeight="1" x14ac:dyDescent="0.2">
      <c r="A300" s="9" t="s">
        <v>10</v>
      </c>
      <c r="B300" s="28">
        <v>0</v>
      </c>
      <c r="C300" s="28">
        <v>1</v>
      </c>
      <c r="D300" s="54">
        <f t="shared" si="4"/>
        <v>1</v>
      </c>
    </row>
    <row r="301" spans="1:4" ht="15" customHeight="1" x14ac:dyDescent="0.2">
      <c r="A301" s="9" t="s">
        <v>15</v>
      </c>
      <c r="B301" s="28">
        <v>1</v>
      </c>
      <c r="C301" s="28">
        <v>0</v>
      </c>
      <c r="D301" s="54">
        <f t="shared" si="4"/>
        <v>1</v>
      </c>
    </row>
    <row r="302" spans="1:4" ht="15" customHeight="1" x14ac:dyDescent="0.2">
      <c r="A302" s="9" t="s">
        <v>22</v>
      </c>
      <c r="B302" s="28">
        <v>1</v>
      </c>
      <c r="C302" s="28">
        <v>0</v>
      </c>
      <c r="D302" s="54">
        <f t="shared" si="4"/>
        <v>1</v>
      </c>
    </row>
    <row r="303" spans="1:4" s="10" customFormat="1" ht="15" customHeight="1" x14ac:dyDescent="0.2">
      <c r="A303" s="12" t="s">
        <v>59</v>
      </c>
      <c r="B303" s="22">
        <f>SUM(B304:B311)</f>
        <v>115</v>
      </c>
      <c r="C303" s="22">
        <f>SUM(C304:C311)</f>
        <v>69</v>
      </c>
      <c r="D303" s="22">
        <f t="shared" si="4"/>
        <v>184</v>
      </c>
    </row>
    <row r="304" spans="1:4" ht="15" customHeight="1" x14ac:dyDescent="0.2">
      <c r="A304" s="9" t="s">
        <v>13</v>
      </c>
      <c r="B304" s="28">
        <v>81</v>
      </c>
      <c r="C304" s="28">
        <v>46</v>
      </c>
      <c r="D304" s="54">
        <f t="shared" si="4"/>
        <v>127</v>
      </c>
    </row>
    <row r="305" spans="1:4" ht="15" customHeight="1" x14ac:dyDescent="0.2">
      <c r="A305" s="9" t="s">
        <v>3</v>
      </c>
      <c r="B305" s="28">
        <v>22</v>
      </c>
      <c r="C305" s="28">
        <v>12</v>
      </c>
      <c r="D305" s="54">
        <f t="shared" si="4"/>
        <v>34</v>
      </c>
    </row>
    <row r="306" spans="1:4" ht="15" customHeight="1" x14ac:dyDescent="0.2">
      <c r="A306" s="9" t="s">
        <v>10</v>
      </c>
      <c r="B306" s="28">
        <v>9</v>
      </c>
      <c r="C306" s="28">
        <v>4</v>
      </c>
      <c r="D306" s="54">
        <f t="shared" si="4"/>
        <v>13</v>
      </c>
    </row>
    <row r="307" spans="1:4" ht="15" customHeight="1" x14ac:dyDescent="0.2">
      <c r="A307" s="9" t="s">
        <v>6</v>
      </c>
      <c r="B307" s="28">
        <v>1</v>
      </c>
      <c r="C307" s="28">
        <v>3</v>
      </c>
      <c r="D307" s="54">
        <f t="shared" si="4"/>
        <v>4</v>
      </c>
    </row>
    <row r="308" spans="1:4" ht="13.5" customHeight="1" x14ac:dyDescent="0.2">
      <c r="A308" s="9" t="s">
        <v>14</v>
      </c>
      <c r="B308" s="28">
        <v>0</v>
      </c>
      <c r="C308" s="28">
        <v>1</v>
      </c>
      <c r="D308" s="54">
        <f t="shared" si="4"/>
        <v>1</v>
      </c>
    </row>
    <row r="309" spans="1:4" ht="13.5" customHeight="1" x14ac:dyDescent="0.2">
      <c r="A309" s="9" t="s">
        <v>23</v>
      </c>
      <c r="B309" s="28">
        <v>1</v>
      </c>
      <c r="C309" s="28">
        <v>0</v>
      </c>
      <c r="D309" s="54">
        <f t="shared" si="4"/>
        <v>1</v>
      </c>
    </row>
    <row r="310" spans="1:4" ht="13.5" customHeight="1" x14ac:dyDescent="0.2">
      <c r="A310" s="9" t="s">
        <v>22</v>
      </c>
      <c r="B310" s="28">
        <v>0</v>
      </c>
      <c r="C310" s="28">
        <v>1</v>
      </c>
      <c r="D310" s="54">
        <f t="shared" si="4"/>
        <v>1</v>
      </c>
    </row>
    <row r="311" spans="1:4" ht="13.5" customHeight="1" x14ac:dyDescent="0.2">
      <c r="A311" s="9" t="s">
        <v>20</v>
      </c>
      <c r="B311" s="28">
        <v>1</v>
      </c>
      <c r="C311" s="28">
        <v>2</v>
      </c>
      <c r="D311" s="54">
        <f t="shared" si="4"/>
        <v>3</v>
      </c>
    </row>
    <row r="312" spans="1:4" s="10" customFormat="1" ht="15" customHeight="1" x14ac:dyDescent="0.2">
      <c r="A312" s="12" t="s">
        <v>74</v>
      </c>
      <c r="B312" s="11">
        <f>SUM(B313:B317)</f>
        <v>172</v>
      </c>
      <c r="C312" s="11">
        <f>SUM(C313:C317)</f>
        <v>19</v>
      </c>
      <c r="D312" s="22">
        <f t="shared" si="4"/>
        <v>191</v>
      </c>
    </row>
    <row r="313" spans="1:4" ht="15" customHeight="1" x14ac:dyDescent="0.2">
      <c r="A313" s="9" t="s">
        <v>13</v>
      </c>
      <c r="B313" s="28">
        <v>91</v>
      </c>
      <c r="C313" s="28">
        <v>13</v>
      </c>
      <c r="D313" s="54">
        <f t="shared" si="4"/>
        <v>104</v>
      </c>
    </row>
    <row r="314" spans="1:4" ht="15" customHeight="1" x14ac:dyDescent="0.2">
      <c r="A314" s="9" t="s">
        <v>3</v>
      </c>
      <c r="B314" s="28">
        <v>60</v>
      </c>
      <c r="C314" s="28">
        <v>5</v>
      </c>
      <c r="D314" s="54">
        <f t="shared" si="4"/>
        <v>65</v>
      </c>
    </row>
    <row r="315" spans="1:4" ht="15" customHeight="1" x14ac:dyDescent="0.2">
      <c r="A315" s="9" t="s">
        <v>10</v>
      </c>
      <c r="B315" s="28">
        <v>16</v>
      </c>
      <c r="C315" s="28">
        <v>1</v>
      </c>
      <c r="D315" s="54">
        <f t="shared" si="4"/>
        <v>17</v>
      </c>
    </row>
    <row r="316" spans="1:4" ht="15" customHeight="1" x14ac:dyDescent="0.2">
      <c r="A316" s="9" t="s">
        <v>15</v>
      </c>
      <c r="B316" s="28">
        <v>4</v>
      </c>
      <c r="C316" s="28">
        <v>0</v>
      </c>
      <c r="D316" s="54">
        <f t="shared" si="4"/>
        <v>4</v>
      </c>
    </row>
    <row r="317" spans="1:4" ht="15" customHeight="1" x14ac:dyDescent="0.2">
      <c r="A317" s="9" t="s">
        <v>6</v>
      </c>
      <c r="B317" s="28">
        <v>1</v>
      </c>
      <c r="C317" s="28">
        <v>0</v>
      </c>
      <c r="D317" s="54">
        <f t="shared" si="4"/>
        <v>1</v>
      </c>
    </row>
    <row r="318" spans="1:4" s="10" customFormat="1" ht="15" customHeight="1" x14ac:dyDescent="0.2">
      <c r="A318" s="12" t="s">
        <v>58</v>
      </c>
      <c r="B318" s="11">
        <f>SUM(B319:B321)</f>
        <v>15</v>
      </c>
      <c r="C318" s="11">
        <f>SUM(C319:C321)</f>
        <v>0</v>
      </c>
      <c r="D318" s="22">
        <f t="shared" si="4"/>
        <v>15</v>
      </c>
    </row>
    <row r="319" spans="1:4" ht="15" customHeight="1" x14ac:dyDescent="0.2">
      <c r="A319" s="9" t="s">
        <v>13</v>
      </c>
      <c r="B319" s="28">
        <v>9</v>
      </c>
      <c r="C319" s="28">
        <v>0</v>
      </c>
      <c r="D319" s="54">
        <f t="shared" si="4"/>
        <v>9</v>
      </c>
    </row>
    <row r="320" spans="1:4" ht="15" customHeight="1" x14ac:dyDescent="0.2">
      <c r="A320" s="9" t="s">
        <v>10</v>
      </c>
      <c r="B320" s="28">
        <v>5</v>
      </c>
      <c r="C320" s="28">
        <v>0</v>
      </c>
      <c r="D320" s="54">
        <f t="shared" si="4"/>
        <v>5</v>
      </c>
    </row>
    <row r="321" spans="1:4" ht="15" customHeight="1" x14ac:dyDescent="0.2">
      <c r="A321" s="9" t="s">
        <v>3</v>
      </c>
      <c r="B321" s="28">
        <v>1</v>
      </c>
      <c r="C321" s="28">
        <v>0</v>
      </c>
      <c r="D321" s="54">
        <f t="shared" si="4"/>
        <v>1</v>
      </c>
    </row>
    <row r="322" spans="1:4" s="10" customFormat="1" ht="15" customHeight="1" x14ac:dyDescent="0.2">
      <c r="A322" s="12" t="s">
        <v>116</v>
      </c>
      <c r="B322" s="11">
        <f>SUM(B323:B330)</f>
        <v>131</v>
      </c>
      <c r="C322" s="11">
        <f>SUM(C323:C330)</f>
        <v>29</v>
      </c>
      <c r="D322" s="22">
        <f t="shared" si="4"/>
        <v>160</v>
      </c>
    </row>
    <row r="323" spans="1:4" ht="15" customHeight="1" x14ac:dyDescent="0.2">
      <c r="A323" s="9" t="s">
        <v>13</v>
      </c>
      <c r="B323" s="28">
        <v>63</v>
      </c>
      <c r="C323" s="28">
        <v>15</v>
      </c>
      <c r="D323" s="54">
        <f t="shared" si="4"/>
        <v>78</v>
      </c>
    </row>
    <row r="324" spans="1:4" x14ac:dyDescent="0.2">
      <c r="A324" s="9" t="s">
        <v>3</v>
      </c>
      <c r="B324" s="28">
        <v>41</v>
      </c>
      <c r="C324" s="28">
        <v>6</v>
      </c>
      <c r="D324" s="54">
        <f t="shared" si="4"/>
        <v>47</v>
      </c>
    </row>
    <row r="325" spans="1:4" ht="15" customHeight="1" x14ac:dyDescent="0.2">
      <c r="A325" s="9" t="s">
        <v>6</v>
      </c>
      <c r="B325" s="28">
        <v>12</v>
      </c>
      <c r="C325" s="28">
        <v>2</v>
      </c>
      <c r="D325" s="54">
        <f t="shared" si="4"/>
        <v>14</v>
      </c>
    </row>
    <row r="326" spans="1:4" ht="15" customHeight="1" x14ac:dyDescent="0.2">
      <c r="A326" s="9" t="s">
        <v>10</v>
      </c>
      <c r="B326" s="28">
        <v>9</v>
      </c>
      <c r="C326" s="28">
        <v>4</v>
      </c>
      <c r="D326" s="54">
        <f t="shared" si="4"/>
        <v>13</v>
      </c>
    </row>
    <row r="327" spans="1:4" ht="15" customHeight="1" x14ac:dyDescent="0.2">
      <c r="A327" s="9" t="s">
        <v>21</v>
      </c>
      <c r="B327" s="28">
        <v>4</v>
      </c>
      <c r="C327" s="28">
        <v>0</v>
      </c>
      <c r="D327" s="54">
        <f t="shared" ref="D327:D390" si="5">SUM(B327:C327)</f>
        <v>4</v>
      </c>
    </row>
    <row r="328" spans="1:4" ht="15" customHeight="1" x14ac:dyDescent="0.2">
      <c r="A328" s="9" t="s">
        <v>15</v>
      </c>
      <c r="B328" s="28">
        <v>1</v>
      </c>
      <c r="C328" s="28">
        <v>1</v>
      </c>
      <c r="D328" s="54">
        <f t="shared" si="5"/>
        <v>2</v>
      </c>
    </row>
    <row r="329" spans="1:4" ht="15" customHeight="1" x14ac:dyDescent="0.2">
      <c r="A329" s="9" t="s">
        <v>7</v>
      </c>
      <c r="B329" s="28">
        <v>1</v>
      </c>
      <c r="C329" s="28">
        <v>0</v>
      </c>
      <c r="D329" s="54">
        <f t="shared" si="5"/>
        <v>1</v>
      </c>
    </row>
    <row r="330" spans="1:4" ht="15" customHeight="1" x14ac:dyDescent="0.2">
      <c r="A330" s="9" t="s">
        <v>20</v>
      </c>
      <c r="B330" s="28">
        <v>0</v>
      </c>
      <c r="C330" s="28">
        <v>1</v>
      </c>
      <c r="D330" s="54">
        <f t="shared" si="5"/>
        <v>1</v>
      </c>
    </row>
    <row r="331" spans="1:4" s="10" customFormat="1" ht="15" customHeight="1" x14ac:dyDescent="0.2">
      <c r="A331" s="12" t="s">
        <v>115</v>
      </c>
      <c r="B331" s="11">
        <f>SUM(B332:B338)</f>
        <v>157</v>
      </c>
      <c r="C331" s="11">
        <f>SUM(C332:C338)</f>
        <v>32</v>
      </c>
      <c r="D331" s="22">
        <f t="shared" si="5"/>
        <v>189</v>
      </c>
    </row>
    <row r="332" spans="1:4" ht="15" customHeight="1" x14ac:dyDescent="0.2">
      <c r="A332" s="9" t="s">
        <v>13</v>
      </c>
      <c r="B332" s="28">
        <v>102</v>
      </c>
      <c r="C332" s="28">
        <v>16</v>
      </c>
      <c r="D332" s="54">
        <f t="shared" si="5"/>
        <v>118</v>
      </c>
    </row>
    <row r="333" spans="1:4" ht="15" customHeight="1" x14ac:dyDescent="0.2">
      <c r="A333" s="9" t="s">
        <v>3</v>
      </c>
      <c r="B333" s="28">
        <v>42</v>
      </c>
      <c r="C333" s="28">
        <v>12</v>
      </c>
      <c r="D333" s="54">
        <f t="shared" si="5"/>
        <v>54</v>
      </c>
    </row>
    <row r="334" spans="1:4" ht="15" customHeight="1" x14ac:dyDescent="0.2">
      <c r="A334" s="9" t="s">
        <v>10</v>
      </c>
      <c r="B334" s="28">
        <v>6</v>
      </c>
      <c r="C334" s="28">
        <v>1</v>
      </c>
      <c r="D334" s="54">
        <f t="shared" si="5"/>
        <v>7</v>
      </c>
    </row>
    <row r="335" spans="1:4" ht="15" customHeight="1" x14ac:dyDescent="0.2">
      <c r="A335" s="9" t="s">
        <v>21</v>
      </c>
      <c r="B335" s="28">
        <v>4</v>
      </c>
      <c r="C335" s="28">
        <v>1</v>
      </c>
      <c r="D335" s="54">
        <f t="shared" si="5"/>
        <v>5</v>
      </c>
    </row>
    <row r="336" spans="1:4" ht="15" customHeight="1" x14ac:dyDescent="0.2">
      <c r="A336" s="9" t="s">
        <v>15</v>
      </c>
      <c r="B336" s="28">
        <v>3</v>
      </c>
      <c r="C336" s="28">
        <v>0</v>
      </c>
      <c r="D336" s="54">
        <f t="shared" si="5"/>
        <v>3</v>
      </c>
    </row>
    <row r="337" spans="1:6" ht="15" customHeight="1" x14ac:dyDescent="0.2">
      <c r="A337" s="9" t="s">
        <v>7</v>
      </c>
      <c r="B337" s="28">
        <v>0</v>
      </c>
      <c r="C337" s="28">
        <v>1</v>
      </c>
      <c r="D337" s="54">
        <f t="shared" si="5"/>
        <v>1</v>
      </c>
    </row>
    <row r="338" spans="1:6" ht="15" customHeight="1" x14ac:dyDescent="0.2">
      <c r="A338" s="9" t="s">
        <v>14</v>
      </c>
      <c r="B338" s="28">
        <v>0</v>
      </c>
      <c r="C338" s="28">
        <v>1</v>
      </c>
      <c r="D338" s="54">
        <f t="shared" si="5"/>
        <v>1</v>
      </c>
    </row>
    <row r="339" spans="1:6" s="10" customFormat="1" ht="15" customHeight="1" x14ac:dyDescent="0.2">
      <c r="A339" s="12" t="s">
        <v>114</v>
      </c>
      <c r="B339" s="11">
        <f>SUM(B340:B341)</f>
        <v>4</v>
      </c>
      <c r="C339" s="11">
        <f>SUM(C340:C341)</f>
        <v>3</v>
      </c>
      <c r="D339" s="22">
        <f t="shared" si="5"/>
        <v>7</v>
      </c>
    </row>
    <row r="340" spans="1:6" s="10" customFormat="1" ht="15" customHeight="1" x14ac:dyDescent="0.2">
      <c r="A340" s="9" t="s">
        <v>23</v>
      </c>
      <c r="B340" s="28">
        <v>4</v>
      </c>
      <c r="C340" s="28">
        <v>2</v>
      </c>
      <c r="D340" s="54">
        <f t="shared" si="5"/>
        <v>6</v>
      </c>
      <c r="E340" s="1"/>
      <c r="F340" s="1"/>
    </row>
    <row r="341" spans="1:6" ht="15" customHeight="1" x14ac:dyDescent="0.2">
      <c r="A341" s="9" t="s">
        <v>3</v>
      </c>
      <c r="B341" s="28">
        <v>0</v>
      </c>
      <c r="C341" s="28">
        <v>1</v>
      </c>
      <c r="D341" s="54">
        <f t="shared" si="5"/>
        <v>1</v>
      </c>
      <c r="E341" s="10"/>
      <c r="F341" s="10"/>
    </row>
    <row r="342" spans="1:6" ht="15" customHeight="1" x14ac:dyDescent="0.2">
      <c r="A342" s="59" t="s">
        <v>113</v>
      </c>
      <c r="B342" s="22">
        <f>SUM(B343,B347,B352,B356)</f>
        <v>376</v>
      </c>
      <c r="C342" s="22">
        <f>SUM(C343,C347,C352,C356)</f>
        <v>581</v>
      </c>
      <c r="D342" s="22">
        <f t="shared" si="5"/>
        <v>957</v>
      </c>
    </row>
    <row r="343" spans="1:6" ht="15" customHeight="1" x14ac:dyDescent="0.2">
      <c r="A343" s="12" t="s">
        <v>112</v>
      </c>
      <c r="B343" s="11">
        <f>SUM(B344:B346)</f>
        <v>7</v>
      </c>
      <c r="C343" s="11">
        <f>SUM(C344:C346)</f>
        <v>10</v>
      </c>
      <c r="D343" s="22">
        <f t="shared" si="5"/>
        <v>17</v>
      </c>
    </row>
    <row r="344" spans="1:6" ht="14.25" customHeight="1" x14ac:dyDescent="0.2">
      <c r="A344" s="9" t="s">
        <v>23</v>
      </c>
      <c r="B344" s="28">
        <v>6</v>
      </c>
      <c r="C344" s="28">
        <v>2</v>
      </c>
      <c r="D344" s="54">
        <f t="shared" si="5"/>
        <v>8</v>
      </c>
    </row>
    <row r="345" spans="1:6" ht="15" customHeight="1" x14ac:dyDescent="0.2">
      <c r="A345" s="9" t="s">
        <v>3</v>
      </c>
      <c r="B345" s="28">
        <v>0</v>
      </c>
      <c r="C345" s="28">
        <v>6</v>
      </c>
      <c r="D345" s="54">
        <f t="shared" si="5"/>
        <v>6</v>
      </c>
    </row>
    <row r="346" spans="1:6" ht="15" customHeight="1" x14ac:dyDescent="0.2">
      <c r="A346" s="9" t="s">
        <v>6</v>
      </c>
      <c r="B346" s="28">
        <v>1</v>
      </c>
      <c r="C346" s="28">
        <v>2</v>
      </c>
      <c r="D346" s="54">
        <f t="shared" si="5"/>
        <v>3</v>
      </c>
    </row>
    <row r="347" spans="1:6" ht="15" customHeight="1" x14ac:dyDescent="0.2">
      <c r="A347" s="12" t="s">
        <v>111</v>
      </c>
      <c r="B347" s="11">
        <f>SUM(B348:B351)</f>
        <v>4</v>
      </c>
      <c r="C347" s="11">
        <f>SUM(C348:C351)</f>
        <v>22</v>
      </c>
      <c r="D347" s="22">
        <f t="shared" si="5"/>
        <v>26</v>
      </c>
    </row>
    <row r="348" spans="1:6" ht="15" customHeight="1" x14ac:dyDescent="0.2">
      <c r="A348" s="9" t="s">
        <v>23</v>
      </c>
      <c r="B348" s="28">
        <v>2</v>
      </c>
      <c r="C348" s="28">
        <v>13</v>
      </c>
      <c r="D348" s="54">
        <f t="shared" si="5"/>
        <v>15</v>
      </c>
    </row>
    <row r="349" spans="1:6" ht="15" customHeight="1" x14ac:dyDescent="0.2">
      <c r="A349" s="9" t="s">
        <v>3</v>
      </c>
      <c r="B349" s="28">
        <v>1</v>
      </c>
      <c r="C349" s="28">
        <v>6</v>
      </c>
      <c r="D349" s="54">
        <f t="shared" si="5"/>
        <v>7</v>
      </c>
    </row>
    <row r="350" spans="1:6" ht="15" customHeight="1" x14ac:dyDescent="0.2">
      <c r="A350" s="9" t="s">
        <v>6</v>
      </c>
      <c r="B350" s="28">
        <v>1</v>
      </c>
      <c r="C350" s="28">
        <v>1</v>
      </c>
      <c r="D350" s="54">
        <f t="shared" si="5"/>
        <v>2</v>
      </c>
    </row>
    <row r="351" spans="1:6" ht="15" customHeight="1" x14ac:dyDescent="0.2">
      <c r="A351" s="9" t="s">
        <v>22</v>
      </c>
      <c r="B351" s="28">
        <v>0</v>
      </c>
      <c r="C351" s="28">
        <v>2</v>
      </c>
      <c r="D351" s="54">
        <f t="shared" si="5"/>
        <v>2</v>
      </c>
    </row>
    <row r="352" spans="1:6" s="10" customFormat="1" ht="15" customHeight="1" x14ac:dyDescent="0.2">
      <c r="A352" s="58" t="s">
        <v>110</v>
      </c>
      <c r="B352" s="11">
        <f>SUM(B353:B355)</f>
        <v>5</v>
      </c>
      <c r="C352" s="11">
        <f>SUM(C353:C355)</f>
        <v>3</v>
      </c>
      <c r="D352" s="11">
        <f t="shared" si="5"/>
        <v>8</v>
      </c>
    </row>
    <row r="353" spans="1:4" s="10" customFormat="1" ht="15" customHeight="1" x14ac:dyDescent="0.2">
      <c r="A353" s="9" t="s">
        <v>3</v>
      </c>
      <c r="B353" s="28">
        <v>4</v>
      </c>
      <c r="C353" s="28">
        <v>1</v>
      </c>
      <c r="D353" s="8">
        <f t="shared" si="5"/>
        <v>5</v>
      </c>
    </row>
    <row r="354" spans="1:4" s="10" customFormat="1" ht="15" customHeight="1" x14ac:dyDescent="0.2">
      <c r="A354" s="9" t="s">
        <v>6</v>
      </c>
      <c r="B354" s="28">
        <v>0</v>
      </c>
      <c r="C354" s="28">
        <v>2</v>
      </c>
      <c r="D354" s="8">
        <f t="shared" si="5"/>
        <v>2</v>
      </c>
    </row>
    <row r="355" spans="1:4" ht="15" customHeight="1" x14ac:dyDescent="0.2">
      <c r="A355" s="9" t="s">
        <v>15</v>
      </c>
      <c r="B355" s="28">
        <v>1</v>
      </c>
      <c r="C355" s="28">
        <v>0</v>
      </c>
      <c r="D355" s="8">
        <f t="shared" si="5"/>
        <v>1</v>
      </c>
    </row>
    <row r="356" spans="1:4" s="10" customFormat="1" ht="15" customHeight="1" x14ac:dyDescent="0.2">
      <c r="A356" s="60" t="s">
        <v>46</v>
      </c>
      <c r="B356" s="35">
        <f>SUM(B357:B362)</f>
        <v>360</v>
      </c>
      <c r="C356" s="35">
        <f>SUM(C357:C362)</f>
        <v>546</v>
      </c>
      <c r="D356" s="11">
        <f t="shared" si="5"/>
        <v>906</v>
      </c>
    </row>
    <row r="357" spans="1:4" ht="15" customHeight="1" x14ac:dyDescent="0.2">
      <c r="A357" s="9" t="s">
        <v>23</v>
      </c>
      <c r="B357" s="28">
        <v>316</v>
      </c>
      <c r="C357" s="28">
        <v>474</v>
      </c>
      <c r="D357" s="8">
        <f t="shared" si="5"/>
        <v>790</v>
      </c>
    </row>
    <row r="358" spans="1:4" ht="15" customHeight="1" x14ac:dyDescent="0.2">
      <c r="A358" s="9" t="s">
        <v>3</v>
      </c>
      <c r="B358" s="28">
        <v>30</v>
      </c>
      <c r="C358" s="28">
        <v>55</v>
      </c>
      <c r="D358" s="8">
        <f t="shared" si="5"/>
        <v>85</v>
      </c>
    </row>
    <row r="359" spans="1:4" ht="15" customHeight="1" x14ac:dyDescent="0.2">
      <c r="A359" s="9" t="s">
        <v>22</v>
      </c>
      <c r="B359" s="28">
        <v>12</v>
      </c>
      <c r="C359" s="28">
        <v>13</v>
      </c>
      <c r="D359" s="8">
        <f t="shared" si="5"/>
        <v>25</v>
      </c>
    </row>
    <row r="360" spans="1:4" ht="15" customHeight="1" x14ac:dyDescent="0.2">
      <c r="A360" s="9" t="s">
        <v>14</v>
      </c>
      <c r="B360" s="28">
        <v>2</v>
      </c>
      <c r="C360" s="28">
        <v>2</v>
      </c>
      <c r="D360" s="8">
        <f t="shared" si="5"/>
        <v>4</v>
      </c>
    </row>
    <row r="361" spans="1:4" ht="15" customHeight="1" x14ac:dyDescent="0.2">
      <c r="A361" s="9" t="s">
        <v>10</v>
      </c>
      <c r="B361" s="28">
        <v>0</v>
      </c>
      <c r="C361" s="28">
        <v>1</v>
      </c>
      <c r="D361" s="8">
        <f t="shared" si="5"/>
        <v>1</v>
      </c>
    </row>
    <row r="362" spans="1:4" ht="15" customHeight="1" x14ac:dyDescent="0.2">
      <c r="A362" s="9" t="s">
        <v>15</v>
      </c>
      <c r="B362" s="28">
        <v>0</v>
      </c>
      <c r="C362" s="28">
        <v>1</v>
      </c>
      <c r="D362" s="8">
        <f t="shared" si="5"/>
        <v>1</v>
      </c>
    </row>
    <row r="363" spans="1:4" ht="15" customHeight="1" x14ac:dyDescent="0.2">
      <c r="A363" s="59" t="s">
        <v>109</v>
      </c>
      <c r="B363" s="22">
        <f>+B364</f>
        <v>146</v>
      </c>
      <c r="C363" s="22">
        <f>+C364</f>
        <v>281</v>
      </c>
      <c r="D363" s="22">
        <f t="shared" si="5"/>
        <v>427</v>
      </c>
    </row>
    <row r="364" spans="1:4" s="10" customFormat="1" ht="15" customHeight="1" x14ac:dyDescent="0.2">
      <c r="A364" s="12" t="s">
        <v>57</v>
      </c>
      <c r="B364" s="22">
        <f>SUM(B365:B371)</f>
        <v>146</v>
      </c>
      <c r="C364" s="22">
        <f>SUM(C365:C371)</f>
        <v>281</v>
      </c>
      <c r="D364" s="11">
        <f t="shared" si="5"/>
        <v>427</v>
      </c>
    </row>
    <row r="365" spans="1:4" ht="15" customHeight="1" x14ac:dyDescent="0.2">
      <c r="A365" s="9" t="s">
        <v>10</v>
      </c>
      <c r="B365" s="28">
        <v>44</v>
      </c>
      <c r="C365" s="28">
        <v>133</v>
      </c>
      <c r="D365" s="8">
        <f t="shared" si="5"/>
        <v>177</v>
      </c>
    </row>
    <row r="366" spans="1:4" ht="15" customHeight="1" x14ac:dyDescent="0.2">
      <c r="A366" s="9" t="s">
        <v>23</v>
      </c>
      <c r="B366" s="28">
        <v>61</v>
      </c>
      <c r="C366" s="28">
        <v>79</v>
      </c>
      <c r="D366" s="8">
        <f t="shared" si="5"/>
        <v>140</v>
      </c>
    </row>
    <row r="367" spans="1:4" ht="15" customHeight="1" x14ac:dyDescent="0.2">
      <c r="A367" s="9" t="s">
        <v>3</v>
      </c>
      <c r="B367" s="28">
        <v>34</v>
      </c>
      <c r="C367" s="28">
        <v>49</v>
      </c>
      <c r="D367" s="8">
        <f t="shared" si="5"/>
        <v>83</v>
      </c>
    </row>
    <row r="368" spans="1:4" ht="15" customHeight="1" x14ac:dyDescent="0.2">
      <c r="A368" s="9" t="s">
        <v>22</v>
      </c>
      <c r="B368" s="28">
        <v>6</v>
      </c>
      <c r="C368" s="28">
        <v>18</v>
      </c>
      <c r="D368" s="8">
        <f t="shared" si="5"/>
        <v>24</v>
      </c>
    </row>
    <row r="369" spans="1:4" ht="15" customHeight="1" x14ac:dyDescent="0.2">
      <c r="A369" s="9" t="s">
        <v>7</v>
      </c>
      <c r="B369" s="28">
        <v>0</v>
      </c>
      <c r="C369" s="28">
        <v>1</v>
      </c>
      <c r="D369" s="8">
        <f t="shared" si="5"/>
        <v>1</v>
      </c>
    </row>
    <row r="370" spans="1:4" ht="15" customHeight="1" x14ac:dyDescent="0.2">
      <c r="A370" s="9" t="s">
        <v>6</v>
      </c>
      <c r="B370" s="28">
        <v>1</v>
      </c>
      <c r="C370" s="28">
        <v>0</v>
      </c>
      <c r="D370" s="8">
        <f t="shared" si="5"/>
        <v>1</v>
      </c>
    </row>
    <row r="371" spans="1:4" ht="15" customHeight="1" x14ac:dyDescent="0.2">
      <c r="A371" s="9" t="s">
        <v>13</v>
      </c>
      <c r="B371" s="28">
        <v>0</v>
      </c>
      <c r="C371" s="28">
        <v>1</v>
      </c>
      <c r="D371" s="8">
        <f t="shared" si="5"/>
        <v>1</v>
      </c>
    </row>
    <row r="372" spans="1:4" ht="15" customHeight="1" x14ac:dyDescent="0.2">
      <c r="A372" s="59" t="s">
        <v>108</v>
      </c>
      <c r="B372" s="22">
        <f>SUM(B373,B376,B378,B381,B383,B386,B389)</f>
        <v>33</v>
      </c>
      <c r="C372" s="22">
        <f>SUM(C373,C376,C378,C381,C383,C386,C389)</f>
        <v>17</v>
      </c>
      <c r="D372" s="22">
        <f t="shared" si="5"/>
        <v>50</v>
      </c>
    </row>
    <row r="373" spans="1:4" s="10" customFormat="1" ht="15" customHeight="1" x14ac:dyDescent="0.2">
      <c r="A373" s="58" t="s">
        <v>107</v>
      </c>
      <c r="B373" s="22">
        <f>SUM(B374:B375)</f>
        <v>1</v>
      </c>
      <c r="C373" s="22">
        <f>SUM(C374:C375)</f>
        <v>2</v>
      </c>
      <c r="D373" s="22">
        <f t="shared" si="5"/>
        <v>3</v>
      </c>
    </row>
    <row r="374" spans="1:4" s="10" customFormat="1" ht="15" customHeight="1" x14ac:dyDescent="0.2">
      <c r="A374" s="9" t="s">
        <v>3</v>
      </c>
      <c r="B374" s="28">
        <v>1</v>
      </c>
      <c r="C374" s="28">
        <v>1</v>
      </c>
      <c r="D374" s="54">
        <f t="shared" si="5"/>
        <v>2</v>
      </c>
    </row>
    <row r="375" spans="1:4" ht="15" customHeight="1" x14ac:dyDescent="0.2">
      <c r="A375" s="9" t="s">
        <v>20</v>
      </c>
      <c r="B375" s="28">
        <v>0</v>
      </c>
      <c r="C375" s="28">
        <v>1</v>
      </c>
      <c r="D375" s="54">
        <f t="shared" si="5"/>
        <v>1</v>
      </c>
    </row>
    <row r="376" spans="1:4" s="10" customFormat="1" ht="15" customHeight="1" x14ac:dyDescent="0.2">
      <c r="A376" s="58" t="s">
        <v>106</v>
      </c>
      <c r="B376" s="22">
        <f>SUM(B377:B377)</f>
        <v>5</v>
      </c>
      <c r="C376" s="22">
        <f>SUM(C377:C377)</f>
        <v>1</v>
      </c>
      <c r="D376" s="22">
        <f t="shared" si="5"/>
        <v>6</v>
      </c>
    </row>
    <row r="377" spans="1:4" ht="15" customHeight="1" x14ac:dyDescent="0.2">
      <c r="A377" s="53" t="s">
        <v>3</v>
      </c>
      <c r="B377" s="28">
        <v>5</v>
      </c>
      <c r="C377" s="28">
        <v>1</v>
      </c>
      <c r="D377" s="54">
        <f t="shared" si="5"/>
        <v>6</v>
      </c>
    </row>
    <row r="378" spans="1:4" s="10" customFormat="1" ht="15" customHeight="1" x14ac:dyDescent="0.2">
      <c r="A378" s="58" t="s">
        <v>105</v>
      </c>
      <c r="B378" s="22">
        <f>SUM(B379:B380)</f>
        <v>3</v>
      </c>
      <c r="C378" s="22">
        <f>SUM(C379:C380)</f>
        <v>2</v>
      </c>
      <c r="D378" s="22">
        <f t="shared" si="5"/>
        <v>5</v>
      </c>
    </row>
    <row r="379" spans="1:4" ht="15" customHeight="1" x14ac:dyDescent="0.2">
      <c r="A379" s="9" t="s">
        <v>3</v>
      </c>
      <c r="B379" s="28">
        <v>3</v>
      </c>
      <c r="C379" s="28">
        <v>0</v>
      </c>
      <c r="D379" s="54">
        <f t="shared" si="5"/>
        <v>3</v>
      </c>
    </row>
    <row r="380" spans="1:4" ht="15" customHeight="1" x14ac:dyDescent="0.2">
      <c r="A380" s="9" t="s">
        <v>21</v>
      </c>
      <c r="B380" s="28">
        <v>0</v>
      </c>
      <c r="C380" s="28">
        <v>2</v>
      </c>
      <c r="D380" s="54">
        <f t="shared" si="5"/>
        <v>2</v>
      </c>
    </row>
    <row r="381" spans="1:4" ht="15" customHeight="1" x14ac:dyDescent="0.2">
      <c r="A381" s="58" t="s">
        <v>104</v>
      </c>
      <c r="B381" s="22">
        <f>B382</f>
        <v>4</v>
      </c>
      <c r="C381" s="22">
        <f>C382</f>
        <v>1</v>
      </c>
      <c r="D381" s="22">
        <f t="shared" si="5"/>
        <v>5</v>
      </c>
    </row>
    <row r="382" spans="1:4" ht="15" customHeight="1" x14ac:dyDescent="0.2">
      <c r="A382" s="53" t="s">
        <v>3</v>
      </c>
      <c r="B382" s="28">
        <v>4</v>
      </c>
      <c r="C382" s="28">
        <v>1</v>
      </c>
      <c r="D382" s="54">
        <f t="shared" si="5"/>
        <v>5</v>
      </c>
    </row>
    <row r="383" spans="1:4" s="10" customFormat="1" ht="15" customHeight="1" x14ac:dyDescent="0.2">
      <c r="A383" s="58" t="s">
        <v>103</v>
      </c>
      <c r="B383" s="22">
        <f>SUM(B384:B385)</f>
        <v>15</v>
      </c>
      <c r="C383" s="22">
        <f>SUM(C384:C385)</f>
        <v>9</v>
      </c>
      <c r="D383" s="22">
        <f t="shared" si="5"/>
        <v>24</v>
      </c>
    </row>
    <row r="384" spans="1:4" ht="15" customHeight="1" x14ac:dyDescent="0.2">
      <c r="A384" s="9" t="s">
        <v>3</v>
      </c>
      <c r="B384" s="28">
        <v>15</v>
      </c>
      <c r="C384" s="28">
        <v>8</v>
      </c>
      <c r="D384" s="54">
        <f t="shared" si="5"/>
        <v>23</v>
      </c>
    </row>
    <row r="385" spans="1:4" ht="15" customHeight="1" x14ac:dyDescent="0.2">
      <c r="A385" s="9" t="s">
        <v>20</v>
      </c>
      <c r="B385" s="28">
        <v>0</v>
      </c>
      <c r="C385" s="28">
        <v>1</v>
      </c>
      <c r="D385" s="54">
        <f t="shared" si="5"/>
        <v>1</v>
      </c>
    </row>
    <row r="386" spans="1:4" s="10" customFormat="1" ht="15" customHeight="1" x14ac:dyDescent="0.2">
      <c r="A386" s="58" t="s">
        <v>102</v>
      </c>
      <c r="B386" s="22">
        <f>SUM(B387:B388)</f>
        <v>5</v>
      </c>
      <c r="C386" s="22">
        <f>SUM(C387:C388)</f>
        <v>1</v>
      </c>
      <c r="D386" s="22">
        <f t="shared" si="5"/>
        <v>6</v>
      </c>
    </row>
    <row r="387" spans="1:4" ht="15" customHeight="1" x14ac:dyDescent="0.2">
      <c r="A387" s="9" t="s">
        <v>3</v>
      </c>
      <c r="B387" s="28">
        <v>4</v>
      </c>
      <c r="C387" s="28">
        <v>1</v>
      </c>
      <c r="D387" s="54">
        <f t="shared" si="5"/>
        <v>5</v>
      </c>
    </row>
    <row r="388" spans="1:4" ht="15" customHeight="1" x14ac:dyDescent="0.2">
      <c r="A388" s="9" t="s">
        <v>10</v>
      </c>
      <c r="B388" s="28">
        <v>1</v>
      </c>
      <c r="C388" s="28">
        <v>0</v>
      </c>
      <c r="D388" s="54">
        <f t="shared" si="5"/>
        <v>1</v>
      </c>
    </row>
    <row r="389" spans="1:4" ht="15" customHeight="1" x14ac:dyDescent="0.2">
      <c r="A389" s="58" t="s">
        <v>101</v>
      </c>
      <c r="B389" s="22">
        <f>SUM(B390:B390)</f>
        <v>0</v>
      </c>
      <c r="C389" s="22">
        <f>SUM(C390:C390)</f>
        <v>1</v>
      </c>
      <c r="D389" s="22">
        <f t="shared" si="5"/>
        <v>1</v>
      </c>
    </row>
    <row r="390" spans="1:4" ht="15" customHeight="1" x14ac:dyDescent="0.2">
      <c r="A390" s="9" t="s">
        <v>7</v>
      </c>
      <c r="B390" s="28">
        <v>0</v>
      </c>
      <c r="C390" s="28">
        <v>1</v>
      </c>
      <c r="D390" s="54">
        <f t="shared" si="5"/>
        <v>1</v>
      </c>
    </row>
    <row r="391" spans="1:4" ht="15" customHeight="1" x14ac:dyDescent="0.2">
      <c r="A391" s="10" t="s">
        <v>100</v>
      </c>
      <c r="B391" s="11">
        <f>+B392</f>
        <v>128</v>
      </c>
      <c r="C391" s="11">
        <f>+C392</f>
        <v>288</v>
      </c>
      <c r="D391" s="11">
        <f t="shared" ref="D391:D454" si="6">SUM(B391:C391)</f>
        <v>416</v>
      </c>
    </row>
    <row r="392" spans="1:4" s="10" customFormat="1" x14ac:dyDescent="0.2">
      <c r="A392" s="57" t="s">
        <v>50</v>
      </c>
      <c r="B392" s="11">
        <f>SUM(B393:B398)</f>
        <v>128</v>
      </c>
      <c r="C392" s="11">
        <f>SUM(C393:C398)</f>
        <v>288</v>
      </c>
      <c r="D392" s="11">
        <f t="shared" si="6"/>
        <v>416</v>
      </c>
    </row>
    <row r="393" spans="1:4" ht="15" customHeight="1" x14ac:dyDescent="0.2">
      <c r="A393" s="53" t="s">
        <v>14</v>
      </c>
      <c r="B393" s="28">
        <v>71</v>
      </c>
      <c r="C393" s="28">
        <v>181</v>
      </c>
      <c r="D393" s="8">
        <f t="shared" si="6"/>
        <v>252</v>
      </c>
    </row>
    <row r="394" spans="1:4" ht="15" customHeight="1" x14ac:dyDescent="0.2">
      <c r="A394" s="53" t="s">
        <v>3</v>
      </c>
      <c r="B394" s="28">
        <v>53</v>
      </c>
      <c r="C394" s="28">
        <v>102</v>
      </c>
      <c r="D394" s="8">
        <f t="shared" si="6"/>
        <v>155</v>
      </c>
    </row>
    <row r="395" spans="1:4" ht="15" customHeight="1" x14ac:dyDescent="0.2">
      <c r="A395" s="53" t="s">
        <v>6</v>
      </c>
      <c r="B395" s="28">
        <v>2</v>
      </c>
      <c r="C395" s="28">
        <v>3</v>
      </c>
      <c r="D395" s="8">
        <f t="shared" si="6"/>
        <v>5</v>
      </c>
    </row>
    <row r="396" spans="1:4" ht="15" customHeight="1" x14ac:dyDescent="0.2">
      <c r="A396" s="53" t="s">
        <v>7</v>
      </c>
      <c r="B396" s="28">
        <v>1</v>
      </c>
      <c r="C396" s="28">
        <v>0</v>
      </c>
      <c r="D396" s="8">
        <f t="shared" si="6"/>
        <v>1</v>
      </c>
    </row>
    <row r="397" spans="1:4" ht="15" customHeight="1" x14ac:dyDescent="0.2">
      <c r="A397" s="53" t="s">
        <v>10</v>
      </c>
      <c r="B397" s="28">
        <v>0</v>
      </c>
      <c r="C397" s="28">
        <v>1</v>
      </c>
      <c r="D397" s="8">
        <f t="shared" si="6"/>
        <v>1</v>
      </c>
    </row>
    <row r="398" spans="1:4" ht="15.75" customHeight="1" x14ac:dyDescent="0.2">
      <c r="A398" s="53" t="s">
        <v>20</v>
      </c>
      <c r="B398" s="28">
        <v>1</v>
      </c>
      <c r="C398" s="28">
        <v>1</v>
      </c>
      <c r="D398" s="8">
        <f t="shared" si="6"/>
        <v>2</v>
      </c>
    </row>
    <row r="399" spans="1:4" ht="15" customHeight="1" x14ac:dyDescent="0.2">
      <c r="A399" s="10" t="s">
        <v>99</v>
      </c>
      <c r="B399" s="11">
        <f>+B400</f>
        <v>108</v>
      </c>
      <c r="C399" s="11">
        <f>+C400</f>
        <v>419</v>
      </c>
      <c r="D399" s="11">
        <f t="shared" si="6"/>
        <v>527</v>
      </c>
    </row>
    <row r="400" spans="1:4" s="10" customFormat="1" ht="15" customHeight="1" x14ac:dyDescent="0.2">
      <c r="A400" s="58" t="s">
        <v>45</v>
      </c>
      <c r="B400" s="11">
        <f>SUM(B401:B406)</f>
        <v>108</v>
      </c>
      <c r="C400" s="11">
        <f>SUM(C401:C406)</f>
        <v>419</v>
      </c>
      <c r="D400" s="11">
        <f t="shared" si="6"/>
        <v>527</v>
      </c>
    </row>
    <row r="401" spans="1:4" ht="15" customHeight="1" x14ac:dyDescent="0.2">
      <c r="A401" s="9" t="s">
        <v>3</v>
      </c>
      <c r="B401" s="28">
        <v>71</v>
      </c>
      <c r="C401" s="28">
        <v>187</v>
      </c>
      <c r="D401" s="8">
        <f t="shared" si="6"/>
        <v>258</v>
      </c>
    </row>
    <row r="402" spans="1:4" ht="15" customHeight="1" x14ac:dyDescent="0.2">
      <c r="A402" s="9" t="s">
        <v>13</v>
      </c>
      <c r="B402" s="28">
        <v>31</v>
      </c>
      <c r="C402" s="28">
        <v>196</v>
      </c>
      <c r="D402" s="8">
        <f t="shared" si="6"/>
        <v>227</v>
      </c>
    </row>
    <row r="403" spans="1:4" ht="15" customHeight="1" x14ac:dyDescent="0.2">
      <c r="A403" s="9" t="s">
        <v>22</v>
      </c>
      <c r="B403" s="28">
        <v>4</v>
      </c>
      <c r="C403" s="28">
        <v>21</v>
      </c>
      <c r="D403" s="8">
        <f t="shared" si="6"/>
        <v>25</v>
      </c>
    </row>
    <row r="404" spans="1:4" ht="15" customHeight="1" x14ac:dyDescent="0.2">
      <c r="A404" s="9" t="s">
        <v>7</v>
      </c>
      <c r="B404" s="28">
        <v>1</v>
      </c>
      <c r="C404" s="28">
        <v>8</v>
      </c>
      <c r="D404" s="8">
        <f t="shared" si="6"/>
        <v>9</v>
      </c>
    </row>
    <row r="405" spans="1:4" ht="15" customHeight="1" x14ac:dyDescent="0.2">
      <c r="A405" s="9" t="s">
        <v>10</v>
      </c>
      <c r="B405" s="28">
        <v>1</v>
      </c>
      <c r="C405" s="28">
        <v>6</v>
      </c>
      <c r="D405" s="8">
        <f t="shared" si="6"/>
        <v>7</v>
      </c>
    </row>
    <row r="406" spans="1:4" ht="15" customHeight="1" x14ac:dyDescent="0.2">
      <c r="A406" s="9" t="s">
        <v>20</v>
      </c>
      <c r="B406" s="28">
        <v>0</v>
      </c>
      <c r="C406" s="28">
        <v>1</v>
      </c>
      <c r="D406" s="8">
        <f t="shared" si="6"/>
        <v>1</v>
      </c>
    </row>
    <row r="407" spans="1:4" ht="15" customHeight="1" x14ac:dyDescent="0.2">
      <c r="A407" s="10" t="s">
        <v>98</v>
      </c>
      <c r="B407" s="11">
        <f>SUM(B408,B417,B424,B432,B440)</f>
        <v>344</v>
      </c>
      <c r="C407" s="11">
        <f>SUM(C408,C417,C424,C432,C440)</f>
        <v>396</v>
      </c>
      <c r="D407" s="11">
        <f t="shared" si="6"/>
        <v>740</v>
      </c>
    </row>
    <row r="408" spans="1:4" s="10" customFormat="1" ht="15" customHeight="1" x14ac:dyDescent="0.2">
      <c r="A408" s="57" t="s">
        <v>47</v>
      </c>
      <c r="B408" s="11">
        <f>SUM(B409:B416)</f>
        <v>127</v>
      </c>
      <c r="C408" s="11">
        <f>SUM(C409:C416)</f>
        <v>83</v>
      </c>
      <c r="D408" s="11">
        <f t="shared" si="6"/>
        <v>210</v>
      </c>
    </row>
    <row r="409" spans="1:4" ht="15" customHeight="1" x14ac:dyDescent="0.2">
      <c r="A409" s="53" t="s">
        <v>3</v>
      </c>
      <c r="B409" s="28">
        <v>93</v>
      </c>
      <c r="C409" s="28">
        <v>60</v>
      </c>
      <c r="D409" s="8">
        <f t="shared" si="6"/>
        <v>153</v>
      </c>
    </row>
    <row r="410" spans="1:4" ht="15" customHeight="1" x14ac:dyDescent="0.2">
      <c r="A410" s="53" t="s">
        <v>10</v>
      </c>
      <c r="B410" s="28">
        <v>16</v>
      </c>
      <c r="C410" s="28">
        <v>12</v>
      </c>
      <c r="D410" s="8">
        <f t="shared" si="6"/>
        <v>28</v>
      </c>
    </row>
    <row r="411" spans="1:4" ht="15" customHeight="1" x14ac:dyDescent="0.2">
      <c r="A411" s="53" t="s">
        <v>6</v>
      </c>
      <c r="B411" s="28">
        <v>8</v>
      </c>
      <c r="C411" s="28">
        <v>3</v>
      </c>
      <c r="D411" s="8">
        <f t="shared" si="6"/>
        <v>11</v>
      </c>
    </row>
    <row r="412" spans="1:4" ht="15" customHeight="1" x14ac:dyDescent="0.2">
      <c r="A412" s="53" t="s">
        <v>13</v>
      </c>
      <c r="B412" s="28">
        <v>4</v>
      </c>
      <c r="C412" s="28">
        <v>5</v>
      </c>
      <c r="D412" s="8">
        <f t="shared" si="6"/>
        <v>9</v>
      </c>
    </row>
    <row r="413" spans="1:4" ht="15" customHeight="1" x14ac:dyDescent="0.2">
      <c r="A413" s="53" t="s">
        <v>15</v>
      </c>
      <c r="B413" s="28">
        <v>4</v>
      </c>
      <c r="C413" s="28">
        <v>1</v>
      </c>
      <c r="D413" s="8">
        <f t="shared" si="6"/>
        <v>5</v>
      </c>
    </row>
    <row r="414" spans="1:4" ht="15" customHeight="1" x14ac:dyDescent="0.2">
      <c r="A414" s="53" t="s">
        <v>7</v>
      </c>
      <c r="B414" s="28">
        <v>0</v>
      </c>
      <c r="C414" s="28">
        <v>1</v>
      </c>
      <c r="D414" s="8">
        <f t="shared" si="6"/>
        <v>1</v>
      </c>
    </row>
    <row r="415" spans="1:4" x14ac:dyDescent="0.2">
      <c r="A415" s="53" t="s">
        <v>14</v>
      </c>
      <c r="B415" s="28">
        <v>0</v>
      </c>
      <c r="C415" s="28">
        <v>1</v>
      </c>
      <c r="D415" s="8">
        <f t="shared" si="6"/>
        <v>1</v>
      </c>
    </row>
    <row r="416" spans="1:4" ht="15" customHeight="1" x14ac:dyDescent="0.2">
      <c r="A416" s="53" t="s">
        <v>20</v>
      </c>
      <c r="B416" s="28">
        <v>2</v>
      </c>
      <c r="C416" s="28">
        <v>0</v>
      </c>
      <c r="D416" s="8">
        <f t="shared" si="6"/>
        <v>2</v>
      </c>
    </row>
    <row r="417" spans="1:4" s="10" customFormat="1" ht="15" customHeight="1" x14ac:dyDescent="0.2">
      <c r="A417" s="12" t="s">
        <v>97</v>
      </c>
      <c r="B417" s="22">
        <f>SUM(B418:B423)</f>
        <v>39</v>
      </c>
      <c r="C417" s="22">
        <f>SUM(C418:C423)</f>
        <v>23</v>
      </c>
      <c r="D417" s="11">
        <f t="shared" si="6"/>
        <v>62</v>
      </c>
    </row>
    <row r="418" spans="1:4" ht="15" customHeight="1" x14ac:dyDescent="0.2">
      <c r="A418" s="9" t="s">
        <v>3</v>
      </c>
      <c r="B418" s="28">
        <v>33</v>
      </c>
      <c r="C418" s="28">
        <v>22</v>
      </c>
      <c r="D418" s="8">
        <f t="shared" si="6"/>
        <v>55</v>
      </c>
    </row>
    <row r="419" spans="1:4" ht="15" customHeight="1" x14ac:dyDescent="0.2">
      <c r="A419" s="9" t="s">
        <v>10</v>
      </c>
      <c r="B419" s="28">
        <v>3</v>
      </c>
      <c r="C419" s="28">
        <v>0</v>
      </c>
      <c r="D419" s="8">
        <f t="shared" si="6"/>
        <v>3</v>
      </c>
    </row>
    <row r="420" spans="1:4" ht="15" customHeight="1" x14ac:dyDescent="0.2">
      <c r="A420" s="9" t="s">
        <v>7</v>
      </c>
      <c r="B420" s="28">
        <v>1</v>
      </c>
      <c r="C420" s="28">
        <v>0</v>
      </c>
      <c r="D420" s="8">
        <f t="shared" si="6"/>
        <v>1</v>
      </c>
    </row>
    <row r="421" spans="1:4" ht="15" customHeight="1" x14ac:dyDescent="0.2">
      <c r="A421" s="9" t="s">
        <v>6</v>
      </c>
      <c r="B421" s="28">
        <v>1</v>
      </c>
      <c r="C421" s="28">
        <v>0</v>
      </c>
      <c r="D421" s="8">
        <f t="shared" si="6"/>
        <v>1</v>
      </c>
    </row>
    <row r="422" spans="1:4" ht="15" customHeight="1" x14ac:dyDescent="0.2">
      <c r="A422" s="9" t="s">
        <v>13</v>
      </c>
      <c r="B422" s="28">
        <v>0</v>
      </c>
      <c r="C422" s="28">
        <v>1</v>
      </c>
      <c r="D422" s="8">
        <f t="shared" si="6"/>
        <v>1</v>
      </c>
    </row>
    <row r="423" spans="1:4" ht="15" customHeight="1" x14ac:dyDescent="0.2">
      <c r="A423" s="9" t="s">
        <v>20</v>
      </c>
      <c r="B423" s="28">
        <v>1</v>
      </c>
      <c r="C423" s="28">
        <v>0</v>
      </c>
      <c r="D423" s="8">
        <f t="shared" si="6"/>
        <v>1</v>
      </c>
    </row>
    <row r="424" spans="1:4" s="10" customFormat="1" ht="15" customHeight="1" x14ac:dyDescent="0.2">
      <c r="A424" s="12" t="s">
        <v>56</v>
      </c>
      <c r="B424" s="22">
        <f>SUM(B425:B431)</f>
        <v>58</v>
      </c>
      <c r="C424" s="22">
        <f>SUM(C425:C431)</f>
        <v>60</v>
      </c>
      <c r="D424" s="11">
        <f t="shared" si="6"/>
        <v>118</v>
      </c>
    </row>
    <row r="425" spans="1:4" ht="15" customHeight="1" x14ac:dyDescent="0.2">
      <c r="A425" s="9" t="s">
        <v>3</v>
      </c>
      <c r="B425" s="28">
        <v>51</v>
      </c>
      <c r="C425" s="28">
        <v>55</v>
      </c>
      <c r="D425" s="8">
        <f t="shared" si="6"/>
        <v>106</v>
      </c>
    </row>
    <row r="426" spans="1:4" ht="15" customHeight="1" x14ac:dyDescent="0.2">
      <c r="A426" s="9" t="s">
        <v>10</v>
      </c>
      <c r="B426" s="28">
        <v>3</v>
      </c>
      <c r="C426" s="28">
        <v>2</v>
      </c>
      <c r="D426" s="8">
        <f t="shared" si="6"/>
        <v>5</v>
      </c>
    </row>
    <row r="427" spans="1:4" ht="15" customHeight="1" x14ac:dyDescent="0.2">
      <c r="A427" s="9" t="s">
        <v>7</v>
      </c>
      <c r="B427" s="28">
        <v>1</v>
      </c>
      <c r="C427" s="28">
        <v>1</v>
      </c>
      <c r="D427" s="8">
        <f t="shared" si="6"/>
        <v>2</v>
      </c>
    </row>
    <row r="428" spans="1:4" ht="15" customHeight="1" x14ac:dyDescent="0.2">
      <c r="A428" s="9" t="s">
        <v>6</v>
      </c>
      <c r="B428" s="28">
        <v>1</v>
      </c>
      <c r="C428" s="28">
        <v>1</v>
      </c>
      <c r="D428" s="8">
        <f t="shared" si="6"/>
        <v>2</v>
      </c>
    </row>
    <row r="429" spans="1:4" ht="15" customHeight="1" x14ac:dyDescent="0.2">
      <c r="A429" s="9" t="s">
        <v>15</v>
      </c>
      <c r="B429" s="28">
        <v>0</v>
      </c>
      <c r="C429" s="28">
        <v>1</v>
      </c>
      <c r="D429" s="8">
        <f t="shared" si="6"/>
        <v>1</v>
      </c>
    </row>
    <row r="430" spans="1:4" ht="15" customHeight="1" x14ac:dyDescent="0.2">
      <c r="A430" s="9" t="s">
        <v>13</v>
      </c>
      <c r="B430" s="28">
        <v>1</v>
      </c>
      <c r="C430" s="28">
        <v>0</v>
      </c>
      <c r="D430" s="8">
        <f t="shared" si="6"/>
        <v>1</v>
      </c>
    </row>
    <row r="431" spans="1:4" ht="15" customHeight="1" x14ac:dyDescent="0.2">
      <c r="A431" s="9" t="s">
        <v>20</v>
      </c>
      <c r="B431" s="28">
        <v>1</v>
      </c>
      <c r="C431" s="28">
        <v>0</v>
      </c>
      <c r="D431" s="8">
        <f t="shared" si="6"/>
        <v>1</v>
      </c>
    </row>
    <row r="432" spans="1:4" s="10" customFormat="1" ht="15" customHeight="1" x14ac:dyDescent="0.2">
      <c r="A432" s="12" t="s">
        <v>96</v>
      </c>
      <c r="B432" s="22">
        <f>SUM(B433:B439)</f>
        <v>29</v>
      </c>
      <c r="C432" s="22">
        <f>SUM(C433:C439)</f>
        <v>88</v>
      </c>
      <c r="D432" s="11">
        <f t="shared" si="6"/>
        <v>117</v>
      </c>
    </row>
    <row r="433" spans="1:4" ht="15" customHeight="1" x14ac:dyDescent="0.2">
      <c r="A433" s="9" t="s">
        <v>3</v>
      </c>
      <c r="B433" s="28">
        <v>23</v>
      </c>
      <c r="C433" s="28">
        <v>68</v>
      </c>
      <c r="D433" s="8">
        <f t="shared" si="6"/>
        <v>91</v>
      </c>
    </row>
    <row r="434" spans="1:4" ht="15" customHeight="1" x14ac:dyDescent="0.2">
      <c r="A434" s="9" t="s">
        <v>10</v>
      </c>
      <c r="B434" s="28">
        <v>2</v>
      </c>
      <c r="C434" s="28">
        <v>13</v>
      </c>
      <c r="D434" s="8">
        <f t="shared" si="6"/>
        <v>15</v>
      </c>
    </row>
    <row r="435" spans="1:4" ht="15" customHeight="1" x14ac:dyDescent="0.2">
      <c r="A435" s="9" t="s">
        <v>15</v>
      </c>
      <c r="B435" s="28">
        <v>0</v>
      </c>
      <c r="C435" s="28">
        <v>3</v>
      </c>
      <c r="D435" s="8">
        <f t="shared" si="6"/>
        <v>3</v>
      </c>
    </row>
    <row r="436" spans="1:4" ht="15" customHeight="1" x14ac:dyDescent="0.2">
      <c r="A436" s="9" t="s">
        <v>7</v>
      </c>
      <c r="B436" s="28">
        <v>1</v>
      </c>
      <c r="C436" s="28">
        <v>1</v>
      </c>
      <c r="D436" s="8">
        <f t="shared" si="6"/>
        <v>2</v>
      </c>
    </row>
    <row r="437" spans="1:4" ht="15" customHeight="1" x14ac:dyDescent="0.2">
      <c r="A437" s="9" t="s">
        <v>13</v>
      </c>
      <c r="B437" s="28">
        <v>0</v>
      </c>
      <c r="C437" s="28">
        <v>2</v>
      </c>
      <c r="D437" s="8">
        <f t="shared" si="6"/>
        <v>2</v>
      </c>
    </row>
    <row r="438" spans="1:4" ht="15" customHeight="1" x14ac:dyDescent="0.2">
      <c r="A438" s="9" t="s">
        <v>6</v>
      </c>
      <c r="B438" s="28">
        <v>1</v>
      </c>
      <c r="C438" s="28">
        <v>0</v>
      </c>
      <c r="D438" s="8">
        <f t="shared" si="6"/>
        <v>1</v>
      </c>
    </row>
    <row r="439" spans="1:4" ht="15" customHeight="1" x14ac:dyDescent="0.2">
      <c r="A439" s="9" t="s">
        <v>20</v>
      </c>
      <c r="B439" s="28">
        <v>2</v>
      </c>
      <c r="C439" s="28">
        <v>1</v>
      </c>
      <c r="D439" s="8">
        <f t="shared" si="6"/>
        <v>3</v>
      </c>
    </row>
    <row r="440" spans="1:4" s="10" customFormat="1" ht="15" customHeight="1" x14ac:dyDescent="0.2">
      <c r="A440" s="12" t="s">
        <v>44</v>
      </c>
      <c r="B440" s="22">
        <f>SUM(B441:B447)</f>
        <v>91</v>
      </c>
      <c r="C440" s="22">
        <f>SUM(C441:C447)</f>
        <v>142</v>
      </c>
      <c r="D440" s="11">
        <f t="shared" si="6"/>
        <v>233</v>
      </c>
    </row>
    <row r="441" spans="1:4" ht="15" customHeight="1" x14ac:dyDescent="0.2">
      <c r="A441" s="53" t="s">
        <v>3</v>
      </c>
      <c r="B441" s="28">
        <v>72</v>
      </c>
      <c r="C441" s="28">
        <v>110</v>
      </c>
      <c r="D441" s="8">
        <f t="shared" si="6"/>
        <v>182</v>
      </c>
    </row>
    <row r="442" spans="1:4" ht="15" customHeight="1" x14ac:dyDescent="0.2">
      <c r="A442" s="53" t="s">
        <v>10</v>
      </c>
      <c r="B442" s="28">
        <v>11</v>
      </c>
      <c r="C442" s="28">
        <v>21</v>
      </c>
      <c r="D442" s="8">
        <f t="shared" si="6"/>
        <v>32</v>
      </c>
    </row>
    <row r="443" spans="1:4" ht="15" customHeight="1" x14ac:dyDescent="0.2">
      <c r="A443" s="53" t="s">
        <v>15</v>
      </c>
      <c r="B443" s="28">
        <v>5</v>
      </c>
      <c r="C443" s="28">
        <v>0</v>
      </c>
      <c r="D443" s="8">
        <f t="shared" si="6"/>
        <v>5</v>
      </c>
    </row>
    <row r="444" spans="1:4" ht="15" customHeight="1" x14ac:dyDescent="0.2">
      <c r="A444" s="53" t="s">
        <v>13</v>
      </c>
      <c r="B444" s="28">
        <v>0</v>
      </c>
      <c r="C444" s="28">
        <v>4</v>
      </c>
      <c r="D444" s="8">
        <f t="shared" si="6"/>
        <v>4</v>
      </c>
    </row>
    <row r="445" spans="1:4" ht="15" customHeight="1" x14ac:dyDescent="0.2">
      <c r="A445" s="53" t="s">
        <v>7</v>
      </c>
      <c r="B445" s="28">
        <v>1</v>
      </c>
      <c r="C445" s="28">
        <v>2</v>
      </c>
      <c r="D445" s="8">
        <f t="shared" si="6"/>
        <v>3</v>
      </c>
    </row>
    <row r="446" spans="1:4" ht="15" customHeight="1" x14ac:dyDescent="0.2">
      <c r="A446" s="53" t="s">
        <v>6</v>
      </c>
      <c r="B446" s="28">
        <v>0</v>
      </c>
      <c r="C446" s="28">
        <v>3</v>
      </c>
      <c r="D446" s="8">
        <f t="shared" si="6"/>
        <v>3</v>
      </c>
    </row>
    <row r="447" spans="1:4" ht="15" customHeight="1" x14ac:dyDescent="0.2">
      <c r="A447" s="53" t="s">
        <v>20</v>
      </c>
      <c r="B447" s="28">
        <v>2</v>
      </c>
      <c r="C447" s="28">
        <v>2</v>
      </c>
      <c r="D447" s="8">
        <f t="shared" si="6"/>
        <v>4</v>
      </c>
    </row>
    <row r="448" spans="1:4" ht="15" customHeight="1" x14ac:dyDescent="0.2">
      <c r="A448" s="56" t="s">
        <v>95</v>
      </c>
      <c r="B448" s="22">
        <f>SUM(B449,B456,B465,B471,B477,B484,B492,B500,B505,B509,B514,B521,B527,B533,B539,B547,B553)</f>
        <v>978</v>
      </c>
      <c r="C448" s="22">
        <f>SUM(C449,C456,C465,C471,C477,C484,C492,C500,C505,C509,C514,C521,C527,C533,C539,C547,C553)</f>
        <v>1129</v>
      </c>
      <c r="D448" s="22">
        <f t="shared" si="6"/>
        <v>2107</v>
      </c>
    </row>
    <row r="449" spans="1:4" s="10" customFormat="1" ht="15" customHeight="1" x14ac:dyDescent="0.2">
      <c r="A449" s="23" t="s">
        <v>94</v>
      </c>
      <c r="B449" s="11">
        <f>SUM(B450:B455)</f>
        <v>61</v>
      </c>
      <c r="C449" s="11">
        <f>SUM(C450:C455)</f>
        <v>44</v>
      </c>
      <c r="D449" s="11">
        <f t="shared" si="6"/>
        <v>105</v>
      </c>
    </row>
    <row r="450" spans="1:4" ht="15" customHeight="1" x14ac:dyDescent="0.2">
      <c r="A450" s="53" t="s">
        <v>13</v>
      </c>
      <c r="B450" s="28">
        <v>53</v>
      </c>
      <c r="C450" s="28">
        <v>42</v>
      </c>
      <c r="D450" s="8">
        <f t="shared" si="6"/>
        <v>95</v>
      </c>
    </row>
    <row r="451" spans="1:4" ht="15" customHeight="1" x14ac:dyDescent="0.2">
      <c r="A451" s="53" t="s">
        <v>3</v>
      </c>
      <c r="B451" s="28">
        <v>4</v>
      </c>
      <c r="C451" s="28">
        <v>0</v>
      </c>
      <c r="D451" s="8">
        <f t="shared" si="6"/>
        <v>4</v>
      </c>
    </row>
    <row r="452" spans="1:4" ht="15" customHeight="1" x14ac:dyDescent="0.2">
      <c r="A452" s="53" t="s">
        <v>6</v>
      </c>
      <c r="B452" s="28">
        <v>1</v>
      </c>
      <c r="C452" s="28">
        <v>1</v>
      </c>
      <c r="D452" s="8">
        <f t="shared" si="6"/>
        <v>2</v>
      </c>
    </row>
    <row r="453" spans="1:4" ht="15" customHeight="1" x14ac:dyDescent="0.2">
      <c r="A453" s="53" t="s">
        <v>10</v>
      </c>
      <c r="B453" s="28">
        <v>1</v>
      </c>
      <c r="C453" s="28">
        <v>0</v>
      </c>
      <c r="D453" s="8">
        <f t="shared" si="6"/>
        <v>1</v>
      </c>
    </row>
    <row r="454" spans="1:4" ht="15" customHeight="1" x14ac:dyDescent="0.2">
      <c r="A454" s="53" t="s">
        <v>15</v>
      </c>
      <c r="B454" s="28">
        <v>0</v>
      </c>
      <c r="C454" s="28">
        <v>1</v>
      </c>
      <c r="D454" s="8">
        <f t="shared" si="6"/>
        <v>1</v>
      </c>
    </row>
    <row r="455" spans="1:4" ht="15" customHeight="1" x14ac:dyDescent="0.2">
      <c r="A455" s="53" t="s">
        <v>20</v>
      </c>
      <c r="B455" s="28">
        <v>2</v>
      </c>
      <c r="C455" s="28">
        <v>0</v>
      </c>
      <c r="D455" s="8">
        <f t="shared" ref="D455:D518" si="7">SUM(B455:C455)</f>
        <v>2</v>
      </c>
    </row>
    <row r="456" spans="1:4" s="10" customFormat="1" ht="15" customHeight="1" x14ac:dyDescent="0.2">
      <c r="A456" s="23" t="s">
        <v>83</v>
      </c>
      <c r="B456" s="11">
        <f>SUM(B457:B464)</f>
        <v>106</v>
      </c>
      <c r="C456" s="11">
        <f>SUM(C457:C464)</f>
        <v>45</v>
      </c>
      <c r="D456" s="11">
        <f t="shared" si="7"/>
        <v>151</v>
      </c>
    </row>
    <row r="457" spans="1:4" ht="15" customHeight="1" x14ac:dyDescent="0.2">
      <c r="A457" s="53" t="s">
        <v>13</v>
      </c>
      <c r="B457" s="28">
        <v>71</v>
      </c>
      <c r="C457" s="28">
        <v>35</v>
      </c>
      <c r="D457" s="8">
        <f t="shared" si="7"/>
        <v>106</v>
      </c>
    </row>
    <row r="458" spans="1:4" ht="15" customHeight="1" x14ac:dyDescent="0.2">
      <c r="A458" s="53" t="s">
        <v>3</v>
      </c>
      <c r="B458" s="28">
        <v>13</v>
      </c>
      <c r="C458" s="28">
        <v>3</v>
      </c>
      <c r="D458" s="8">
        <f t="shared" si="7"/>
        <v>16</v>
      </c>
    </row>
    <row r="459" spans="1:4" ht="15" customHeight="1" x14ac:dyDescent="0.2">
      <c r="A459" s="53" t="s">
        <v>10</v>
      </c>
      <c r="B459" s="28">
        <v>9</v>
      </c>
      <c r="C459" s="28">
        <v>1</v>
      </c>
      <c r="D459" s="8">
        <f t="shared" si="7"/>
        <v>10</v>
      </c>
    </row>
    <row r="460" spans="1:4" ht="15" customHeight="1" x14ac:dyDescent="0.2">
      <c r="A460" s="53" t="s">
        <v>15</v>
      </c>
      <c r="B460" s="28">
        <v>7</v>
      </c>
      <c r="C460" s="28">
        <v>2</v>
      </c>
      <c r="D460" s="8">
        <f t="shared" si="7"/>
        <v>9</v>
      </c>
    </row>
    <row r="461" spans="1:4" ht="15" customHeight="1" x14ac:dyDescent="0.2">
      <c r="A461" s="53" t="s">
        <v>21</v>
      </c>
      <c r="B461" s="28">
        <v>0</v>
      </c>
      <c r="C461" s="28">
        <v>4</v>
      </c>
      <c r="D461" s="8">
        <f t="shared" si="7"/>
        <v>4</v>
      </c>
    </row>
    <row r="462" spans="1:4" ht="15" customHeight="1" x14ac:dyDescent="0.2">
      <c r="A462" s="53" t="s">
        <v>22</v>
      </c>
      <c r="B462" s="28">
        <v>4</v>
      </c>
      <c r="C462" s="28">
        <v>0</v>
      </c>
      <c r="D462" s="8">
        <f t="shared" si="7"/>
        <v>4</v>
      </c>
    </row>
    <row r="463" spans="1:4" ht="15" customHeight="1" x14ac:dyDescent="0.2">
      <c r="A463" s="53" t="s">
        <v>7</v>
      </c>
      <c r="B463" s="28">
        <v>1</v>
      </c>
      <c r="C463" s="28">
        <v>0</v>
      </c>
      <c r="D463" s="8">
        <f t="shared" si="7"/>
        <v>1</v>
      </c>
    </row>
    <row r="464" spans="1:4" ht="15" customHeight="1" x14ac:dyDescent="0.2">
      <c r="A464" s="53" t="s">
        <v>20</v>
      </c>
      <c r="B464" s="28">
        <v>1</v>
      </c>
      <c r="C464" s="28">
        <v>0</v>
      </c>
      <c r="D464" s="8">
        <f t="shared" si="7"/>
        <v>1</v>
      </c>
    </row>
    <row r="465" spans="1:4" s="10" customFormat="1" ht="15" customHeight="1" x14ac:dyDescent="0.2">
      <c r="A465" s="23" t="s">
        <v>93</v>
      </c>
      <c r="B465" s="11">
        <f>SUM(B466:B470)</f>
        <v>53</v>
      </c>
      <c r="C465" s="11">
        <f>SUM(C466:C470)</f>
        <v>95</v>
      </c>
      <c r="D465" s="11">
        <f t="shared" si="7"/>
        <v>148</v>
      </c>
    </row>
    <row r="466" spans="1:4" ht="15" customHeight="1" x14ac:dyDescent="0.2">
      <c r="A466" s="53" t="s">
        <v>13</v>
      </c>
      <c r="B466" s="28">
        <v>39</v>
      </c>
      <c r="C466" s="28">
        <v>75</v>
      </c>
      <c r="D466" s="8">
        <f t="shared" si="7"/>
        <v>114</v>
      </c>
    </row>
    <row r="467" spans="1:4" ht="15" customHeight="1" x14ac:dyDescent="0.2">
      <c r="A467" s="53" t="s">
        <v>3</v>
      </c>
      <c r="B467" s="28">
        <v>9</v>
      </c>
      <c r="C467" s="28">
        <v>12</v>
      </c>
      <c r="D467" s="8">
        <f t="shared" si="7"/>
        <v>21</v>
      </c>
    </row>
    <row r="468" spans="1:4" ht="15" customHeight="1" x14ac:dyDescent="0.2">
      <c r="A468" s="53" t="s">
        <v>10</v>
      </c>
      <c r="B468" s="28">
        <v>2</v>
      </c>
      <c r="C468" s="28">
        <v>4</v>
      </c>
      <c r="D468" s="8">
        <f t="shared" si="7"/>
        <v>6</v>
      </c>
    </row>
    <row r="469" spans="1:4" ht="15" customHeight="1" x14ac:dyDescent="0.2">
      <c r="A469" s="53" t="s">
        <v>14</v>
      </c>
      <c r="B469" s="28">
        <v>2</v>
      </c>
      <c r="C469" s="28">
        <v>3</v>
      </c>
      <c r="D469" s="8">
        <f t="shared" si="7"/>
        <v>5</v>
      </c>
    </row>
    <row r="470" spans="1:4" ht="15" customHeight="1" x14ac:dyDescent="0.2">
      <c r="A470" s="53" t="s">
        <v>6</v>
      </c>
      <c r="B470" s="28">
        <v>1</v>
      </c>
      <c r="C470" s="28">
        <v>1</v>
      </c>
      <c r="D470" s="8">
        <f t="shared" si="7"/>
        <v>2</v>
      </c>
    </row>
    <row r="471" spans="1:4" s="10" customFormat="1" ht="15" customHeight="1" x14ac:dyDescent="0.2">
      <c r="A471" s="12" t="s">
        <v>92</v>
      </c>
      <c r="B471" s="11">
        <f>SUM(B472:B476)</f>
        <v>43</v>
      </c>
      <c r="C471" s="11">
        <f>SUM(C472:C476)</f>
        <v>28</v>
      </c>
      <c r="D471" s="11">
        <f t="shared" si="7"/>
        <v>71</v>
      </c>
    </row>
    <row r="472" spans="1:4" ht="15" customHeight="1" x14ac:dyDescent="0.2">
      <c r="A472" s="53" t="s">
        <v>13</v>
      </c>
      <c r="B472" s="28">
        <v>29</v>
      </c>
      <c r="C472" s="28">
        <v>23</v>
      </c>
      <c r="D472" s="8">
        <f t="shared" si="7"/>
        <v>52</v>
      </c>
    </row>
    <row r="473" spans="1:4" ht="15" customHeight="1" x14ac:dyDescent="0.2">
      <c r="A473" s="53" t="s">
        <v>3</v>
      </c>
      <c r="B473" s="28">
        <v>7</v>
      </c>
      <c r="C473" s="28">
        <v>3</v>
      </c>
      <c r="D473" s="8">
        <f t="shared" si="7"/>
        <v>10</v>
      </c>
    </row>
    <row r="474" spans="1:4" ht="15" customHeight="1" x14ac:dyDescent="0.2">
      <c r="A474" s="53" t="s">
        <v>15</v>
      </c>
      <c r="B474" s="28">
        <v>5</v>
      </c>
      <c r="C474" s="28">
        <v>1</v>
      </c>
      <c r="D474" s="8">
        <f t="shared" si="7"/>
        <v>6</v>
      </c>
    </row>
    <row r="475" spans="1:4" ht="15" customHeight="1" x14ac:dyDescent="0.2">
      <c r="A475" s="53" t="s">
        <v>6</v>
      </c>
      <c r="B475" s="28">
        <v>1</v>
      </c>
      <c r="C475" s="28">
        <v>1</v>
      </c>
      <c r="D475" s="8">
        <f t="shared" si="7"/>
        <v>2</v>
      </c>
    </row>
    <row r="476" spans="1:4" ht="15" customHeight="1" x14ac:dyDescent="0.2">
      <c r="A476" s="53" t="s">
        <v>22</v>
      </c>
      <c r="B476" s="28">
        <v>1</v>
      </c>
      <c r="C476" s="28">
        <v>0</v>
      </c>
      <c r="D476" s="8">
        <f t="shared" si="7"/>
        <v>1</v>
      </c>
    </row>
    <row r="477" spans="1:4" ht="15" customHeight="1" x14ac:dyDescent="0.2">
      <c r="A477" s="12" t="s">
        <v>91</v>
      </c>
      <c r="B477" s="42">
        <f>SUM(B478:B483)</f>
        <v>38</v>
      </c>
      <c r="C477" s="42">
        <f>SUM(C478:C483)</f>
        <v>60</v>
      </c>
      <c r="D477" s="11">
        <f t="shared" si="7"/>
        <v>98</v>
      </c>
    </row>
    <row r="478" spans="1:4" ht="15" customHeight="1" x14ac:dyDescent="0.2">
      <c r="A478" s="53" t="s">
        <v>13</v>
      </c>
      <c r="B478" s="28">
        <v>32</v>
      </c>
      <c r="C478" s="28">
        <v>36</v>
      </c>
      <c r="D478" s="8">
        <f t="shared" si="7"/>
        <v>68</v>
      </c>
    </row>
    <row r="479" spans="1:4" ht="15" customHeight="1" x14ac:dyDescent="0.2">
      <c r="A479" s="53" t="s">
        <v>6</v>
      </c>
      <c r="B479" s="28">
        <v>3</v>
      </c>
      <c r="C479" s="28">
        <v>15</v>
      </c>
      <c r="D479" s="8">
        <f t="shared" si="7"/>
        <v>18</v>
      </c>
    </row>
    <row r="480" spans="1:4" ht="15" customHeight="1" x14ac:dyDescent="0.2">
      <c r="A480" s="53" t="s">
        <v>3</v>
      </c>
      <c r="B480" s="28">
        <v>2</v>
      </c>
      <c r="C480" s="28">
        <v>4</v>
      </c>
      <c r="D480" s="8">
        <f t="shared" si="7"/>
        <v>6</v>
      </c>
    </row>
    <row r="481" spans="1:4" ht="15" customHeight="1" x14ac:dyDescent="0.2">
      <c r="A481" s="53" t="s">
        <v>14</v>
      </c>
      <c r="B481" s="28">
        <v>0</v>
      </c>
      <c r="C481" s="28">
        <v>4</v>
      </c>
      <c r="D481" s="8">
        <f t="shared" si="7"/>
        <v>4</v>
      </c>
    </row>
    <row r="482" spans="1:4" ht="15" customHeight="1" x14ac:dyDescent="0.2">
      <c r="A482" s="53" t="s">
        <v>10</v>
      </c>
      <c r="B482" s="28">
        <v>1</v>
      </c>
      <c r="C482" s="28">
        <v>0</v>
      </c>
      <c r="D482" s="8">
        <f t="shared" si="7"/>
        <v>1</v>
      </c>
    </row>
    <row r="483" spans="1:4" ht="15" customHeight="1" x14ac:dyDescent="0.2">
      <c r="A483" s="53" t="s">
        <v>22</v>
      </c>
      <c r="B483" s="28">
        <v>0</v>
      </c>
      <c r="C483" s="28">
        <v>1</v>
      </c>
      <c r="D483" s="8">
        <f t="shared" si="7"/>
        <v>1</v>
      </c>
    </row>
    <row r="484" spans="1:4" s="10" customFormat="1" ht="15" customHeight="1" x14ac:dyDescent="0.2">
      <c r="A484" s="12" t="s">
        <v>80</v>
      </c>
      <c r="B484" s="11">
        <f>SUM(B485:B491)</f>
        <v>317</v>
      </c>
      <c r="C484" s="11">
        <f>SUM(C485:C491)</f>
        <v>357</v>
      </c>
      <c r="D484" s="11">
        <f t="shared" si="7"/>
        <v>674</v>
      </c>
    </row>
    <row r="485" spans="1:4" ht="15" customHeight="1" x14ac:dyDescent="0.2">
      <c r="A485" s="53" t="s">
        <v>13</v>
      </c>
      <c r="B485" s="28">
        <v>259</v>
      </c>
      <c r="C485" s="28">
        <v>296</v>
      </c>
      <c r="D485" s="8">
        <f t="shared" si="7"/>
        <v>555</v>
      </c>
    </row>
    <row r="486" spans="1:4" ht="15" customHeight="1" x14ac:dyDescent="0.2">
      <c r="A486" s="53" t="s">
        <v>15</v>
      </c>
      <c r="B486" s="28">
        <v>26</v>
      </c>
      <c r="C486" s="28">
        <v>34</v>
      </c>
      <c r="D486" s="8">
        <f t="shared" si="7"/>
        <v>60</v>
      </c>
    </row>
    <row r="487" spans="1:4" ht="15" customHeight="1" x14ac:dyDescent="0.2">
      <c r="A487" s="53" t="s">
        <v>6</v>
      </c>
      <c r="B487" s="28">
        <v>9</v>
      </c>
      <c r="C487" s="28">
        <v>17</v>
      </c>
      <c r="D487" s="8">
        <f t="shared" si="7"/>
        <v>26</v>
      </c>
    </row>
    <row r="488" spans="1:4" ht="15" customHeight="1" x14ac:dyDescent="0.2">
      <c r="A488" s="53" t="s">
        <v>3</v>
      </c>
      <c r="B488" s="28">
        <v>14</v>
      </c>
      <c r="C488" s="28">
        <v>7</v>
      </c>
      <c r="D488" s="8">
        <f t="shared" si="7"/>
        <v>21</v>
      </c>
    </row>
    <row r="489" spans="1:4" ht="15" customHeight="1" x14ac:dyDescent="0.2">
      <c r="A489" s="53" t="s">
        <v>10</v>
      </c>
      <c r="B489" s="28">
        <v>5</v>
      </c>
      <c r="C489" s="28">
        <v>0</v>
      </c>
      <c r="D489" s="8">
        <f t="shared" si="7"/>
        <v>5</v>
      </c>
    </row>
    <row r="490" spans="1:4" ht="15" customHeight="1" x14ac:dyDescent="0.2">
      <c r="A490" s="53" t="s">
        <v>22</v>
      </c>
      <c r="B490" s="28">
        <v>3</v>
      </c>
      <c r="C490" s="28">
        <v>2</v>
      </c>
      <c r="D490" s="8">
        <f t="shared" si="7"/>
        <v>5</v>
      </c>
    </row>
    <row r="491" spans="1:4" ht="15" customHeight="1" x14ac:dyDescent="0.2">
      <c r="A491" s="53" t="s">
        <v>21</v>
      </c>
      <c r="B491" s="28">
        <v>1</v>
      </c>
      <c r="C491" s="28">
        <v>1</v>
      </c>
      <c r="D491" s="8">
        <f t="shared" si="7"/>
        <v>2</v>
      </c>
    </row>
    <row r="492" spans="1:4" s="10" customFormat="1" ht="15" customHeight="1" x14ac:dyDescent="0.2">
      <c r="A492" s="12" t="s">
        <v>90</v>
      </c>
      <c r="B492" s="11">
        <f>SUM(B493:B499)</f>
        <v>31</v>
      </c>
      <c r="C492" s="11">
        <f>SUM(C493:C499)</f>
        <v>84</v>
      </c>
      <c r="D492" s="11">
        <f t="shared" si="7"/>
        <v>115</v>
      </c>
    </row>
    <row r="493" spans="1:4" ht="15" customHeight="1" x14ac:dyDescent="0.2">
      <c r="A493" s="53" t="s">
        <v>13</v>
      </c>
      <c r="B493" s="28">
        <v>23</v>
      </c>
      <c r="C493" s="28">
        <v>50</v>
      </c>
      <c r="D493" s="8">
        <f t="shared" si="7"/>
        <v>73</v>
      </c>
    </row>
    <row r="494" spans="1:4" ht="15" customHeight="1" x14ac:dyDescent="0.2">
      <c r="A494" s="53" t="s">
        <v>6</v>
      </c>
      <c r="B494" s="28">
        <v>5</v>
      </c>
      <c r="C494" s="28">
        <v>19</v>
      </c>
      <c r="D494" s="8">
        <f t="shared" si="7"/>
        <v>24</v>
      </c>
    </row>
    <row r="495" spans="1:4" ht="15" customHeight="1" x14ac:dyDescent="0.2">
      <c r="A495" s="53" t="s">
        <v>3</v>
      </c>
      <c r="B495" s="28">
        <v>0</v>
      </c>
      <c r="C495" s="28">
        <v>7</v>
      </c>
      <c r="D495" s="8">
        <f t="shared" si="7"/>
        <v>7</v>
      </c>
    </row>
    <row r="496" spans="1:4" ht="15" customHeight="1" x14ac:dyDescent="0.2">
      <c r="A496" s="53" t="s">
        <v>22</v>
      </c>
      <c r="B496" s="28">
        <v>1</v>
      </c>
      <c r="C496" s="28">
        <v>5</v>
      </c>
      <c r="D496" s="8">
        <f t="shared" si="7"/>
        <v>6</v>
      </c>
    </row>
    <row r="497" spans="1:4" ht="15" customHeight="1" x14ac:dyDescent="0.2">
      <c r="A497" s="53" t="s">
        <v>10</v>
      </c>
      <c r="B497" s="28">
        <v>2</v>
      </c>
      <c r="C497" s="28">
        <v>1</v>
      </c>
      <c r="D497" s="8">
        <f t="shared" si="7"/>
        <v>3</v>
      </c>
    </row>
    <row r="498" spans="1:4" ht="15" customHeight="1" x14ac:dyDescent="0.2">
      <c r="A498" s="53" t="s">
        <v>21</v>
      </c>
      <c r="B498" s="28">
        <v>0</v>
      </c>
      <c r="C498" s="28">
        <v>1</v>
      </c>
      <c r="D498" s="8">
        <f t="shared" si="7"/>
        <v>1</v>
      </c>
    </row>
    <row r="499" spans="1:4" ht="15" customHeight="1" x14ac:dyDescent="0.2">
      <c r="A499" s="53" t="s">
        <v>15</v>
      </c>
      <c r="B499" s="28">
        <v>0</v>
      </c>
      <c r="C499" s="28">
        <v>1</v>
      </c>
      <c r="D499" s="8">
        <f t="shared" si="7"/>
        <v>1</v>
      </c>
    </row>
    <row r="500" spans="1:4" s="10" customFormat="1" ht="15" customHeight="1" x14ac:dyDescent="0.2">
      <c r="A500" s="19" t="s">
        <v>78</v>
      </c>
      <c r="B500" s="11">
        <f>SUM(B501:B504)</f>
        <v>43</v>
      </c>
      <c r="C500" s="11">
        <f>SUM(C501:C504)</f>
        <v>23</v>
      </c>
      <c r="D500" s="11">
        <f t="shared" si="7"/>
        <v>66</v>
      </c>
    </row>
    <row r="501" spans="1:4" ht="15" customHeight="1" x14ac:dyDescent="0.2">
      <c r="A501" s="55" t="s">
        <v>13</v>
      </c>
      <c r="B501" s="28">
        <v>28</v>
      </c>
      <c r="C501" s="28">
        <v>16</v>
      </c>
      <c r="D501" s="8">
        <f t="shared" si="7"/>
        <v>44</v>
      </c>
    </row>
    <row r="502" spans="1:4" ht="15" customHeight="1" x14ac:dyDescent="0.2">
      <c r="A502" s="55" t="s">
        <v>3</v>
      </c>
      <c r="B502" s="28">
        <v>11</v>
      </c>
      <c r="C502" s="28">
        <v>5</v>
      </c>
      <c r="D502" s="8">
        <f t="shared" si="7"/>
        <v>16</v>
      </c>
    </row>
    <row r="503" spans="1:4" ht="15" customHeight="1" x14ac:dyDescent="0.2">
      <c r="A503" s="55" t="s">
        <v>10</v>
      </c>
      <c r="B503" s="28">
        <v>2</v>
      </c>
      <c r="C503" s="28">
        <v>1</v>
      </c>
      <c r="D503" s="8">
        <f t="shared" si="7"/>
        <v>3</v>
      </c>
    </row>
    <row r="504" spans="1:4" ht="15" customHeight="1" x14ac:dyDescent="0.2">
      <c r="A504" s="55" t="s">
        <v>15</v>
      </c>
      <c r="B504" s="28">
        <v>2</v>
      </c>
      <c r="C504" s="28">
        <v>1</v>
      </c>
      <c r="D504" s="8">
        <f t="shared" si="7"/>
        <v>3</v>
      </c>
    </row>
    <row r="505" spans="1:4" s="10" customFormat="1" ht="15" customHeight="1" x14ac:dyDescent="0.2">
      <c r="A505" s="12" t="s">
        <v>89</v>
      </c>
      <c r="B505" s="11">
        <f>SUM(B506:B508)</f>
        <v>19</v>
      </c>
      <c r="C505" s="11">
        <f>SUM(C506:C508)</f>
        <v>27</v>
      </c>
      <c r="D505" s="11">
        <f t="shared" si="7"/>
        <v>46</v>
      </c>
    </row>
    <row r="506" spans="1:4" ht="15" customHeight="1" x14ac:dyDescent="0.2">
      <c r="A506" s="53" t="s">
        <v>13</v>
      </c>
      <c r="B506" s="28">
        <v>19</v>
      </c>
      <c r="C506" s="28">
        <v>25</v>
      </c>
      <c r="D506" s="8">
        <f t="shared" si="7"/>
        <v>44</v>
      </c>
    </row>
    <row r="507" spans="1:4" ht="15" customHeight="1" x14ac:dyDescent="0.2">
      <c r="A507" s="53" t="s">
        <v>23</v>
      </c>
      <c r="B507" s="28">
        <v>0</v>
      </c>
      <c r="C507" s="28">
        <v>1</v>
      </c>
      <c r="D507" s="8">
        <f t="shared" si="7"/>
        <v>1</v>
      </c>
    </row>
    <row r="508" spans="1:4" ht="15" customHeight="1" x14ac:dyDescent="0.2">
      <c r="A508" s="53" t="s">
        <v>6</v>
      </c>
      <c r="B508" s="28">
        <v>0</v>
      </c>
      <c r="C508" s="28">
        <v>1</v>
      </c>
      <c r="D508" s="8">
        <f t="shared" si="7"/>
        <v>1</v>
      </c>
    </row>
    <row r="509" spans="1:4" s="10" customFormat="1" ht="15" customHeight="1" x14ac:dyDescent="0.2">
      <c r="A509" s="12" t="s">
        <v>88</v>
      </c>
      <c r="B509" s="11">
        <f>SUM(B510:B513)</f>
        <v>19</v>
      </c>
      <c r="C509" s="11">
        <f>SUM(C510:C513)</f>
        <v>6</v>
      </c>
      <c r="D509" s="11">
        <f t="shared" si="7"/>
        <v>25</v>
      </c>
    </row>
    <row r="510" spans="1:4" ht="15" customHeight="1" x14ac:dyDescent="0.2">
      <c r="A510" s="53" t="s">
        <v>13</v>
      </c>
      <c r="B510" s="28">
        <v>10</v>
      </c>
      <c r="C510" s="28">
        <v>4</v>
      </c>
      <c r="D510" s="8">
        <f t="shared" si="7"/>
        <v>14</v>
      </c>
    </row>
    <row r="511" spans="1:4" ht="15" customHeight="1" x14ac:dyDescent="0.2">
      <c r="A511" s="53" t="s">
        <v>3</v>
      </c>
      <c r="B511" s="28">
        <v>9</v>
      </c>
      <c r="C511" s="28">
        <v>0</v>
      </c>
      <c r="D511" s="8">
        <f t="shared" si="7"/>
        <v>9</v>
      </c>
    </row>
    <row r="512" spans="1:4" ht="15" customHeight="1" x14ac:dyDescent="0.2">
      <c r="A512" s="53" t="s">
        <v>6</v>
      </c>
      <c r="B512" s="28">
        <v>0</v>
      </c>
      <c r="C512" s="28">
        <v>1</v>
      </c>
      <c r="D512" s="8">
        <f t="shared" si="7"/>
        <v>1</v>
      </c>
    </row>
    <row r="513" spans="1:4" x14ac:dyDescent="0.2">
      <c r="A513" s="53" t="s">
        <v>21</v>
      </c>
      <c r="B513" s="28">
        <v>0</v>
      </c>
      <c r="C513" s="28">
        <v>1</v>
      </c>
      <c r="D513" s="8">
        <f t="shared" si="7"/>
        <v>1</v>
      </c>
    </row>
    <row r="514" spans="1:4" s="10" customFormat="1" ht="15" customHeight="1" x14ac:dyDescent="0.2">
      <c r="A514" s="12" t="s">
        <v>87</v>
      </c>
      <c r="B514" s="11">
        <f>SUM(B515:B520)</f>
        <v>21</v>
      </c>
      <c r="C514" s="11">
        <f>SUM(C515:C520)</f>
        <v>21</v>
      </c>
      <c r="D514" s="11">
        <f t="shared" si="7"/>
        <v>42</v>
      </c>
    </row>
    <row r="515" spans="1:4" ht="15" customHeight="1" x14ac:dyDescent="0.2">
      <c r="A515" s="53" t="s">
        <v>13</v>
      </c>
      <c r="B515" s="28">
        <v>9</v>
      </c>
      <c r="C515" s="28">
        <v>10</v>
      </c>
      <c r="D515" s="8">
        <f t="shared" si="7"/>
        <v>19</v>
      </c>
    </row>
    <row r="516" spans="1:4" ht="15" customHeight="1" x14ac:dyDescent="0.2">
      <c r="A516" s="53" t="s">
        <v>3</v>
      </c>
      <c r="B516" s="28">
        <v>8</v>
      </c>
      <c r="C516" s="28">
        <v>3</v>
      </c>
      <c r="D516" s="8">
        <f t="shared" si="7"/>
        <v>11</v>
      </c>
    </row>
    <row r="517" spans="1:4" ht="15" customHeight="1" x14ac:dyDescent="0.2">
      <c r="A517" s="53" t="s">
        <v>14</v>
      </c>
      <c r="B517" s="28">
        <v>2</v>
      </c>
      <c r="C517" s="28">
        <v>5</v>
      </c>
      <c r="D517" s="8">
        <f t="shared" si="7"/>
        <v>7</v>
      </c>
    </row>
    <row r="518" spans="1:4" ht="15" customHeight="1" x14ac:dyDescent="0.2">
      <c r="A518" s="53" t="s">
        <v>6</v>
      </c>
      <c r="B518" s="28">
        <v>1</v>
      </c>
      <c r="C518" s="28">
        <v>2</v>
      </c>
      <c r="D518" s="8">
        <f t="shared" si="7"/>
        <v>3</v>
      </c>
    </row>
    <row r="519" spans="1:4" ht="15" customHeight="1" x14ac:dyDescent="0.2">
      <c r="A519" s="53" t="s">
        <v>7</v>
      </c>
      <c r="B519" s="28">
        <v>0</v>
      </c>
      <c r="C519" s="28">
        <v>1</v>
      </c>
      <c r="D519" s="8">
        <f t="shared" ref="D519:D582" si="8">SUM(B519:C519)</f>
        <v>1</v>
      </c>
    </row>
    <row r="520" spans="1:4" ht="15" customHeight="1" x14ac:dyDescent="0.2">
      <c r="A520" s="53" t="s">
        <v>10</v>
      </c>
      <c r="B520" s="28">
        <v>1</v>
      </c>
      <c r="C520" s="28">
        <v>0</v>
      </c>
      <c r="D520" s="8">
        <f t="shared" si="8"/>
        <v>1</v>
      </c>
    </row>
    <row r="521" spans="1:4" s="10" customFormat="1" ht="15" customHeight="1" x14ac:dyDescent="0.2">
      <c r="A521" s="12" t="s">
        <v>77</v>
      </c>
      <c r="B521" s="11">
        <f>SUM(B522:B526)</f>
        <v>59</v>
      </c>
      <c r="C521" s="11">
        <f>SUM(C522:C526)</f>
        <v>16</v>
      </c>
      <c r="D521" s="11">
        <f t="shared" si="8"/>
        <v>75</v>
      </c>
    </row>
    <row r="522" spans="1:4" ht="15" customHeight="1" x14ac:dyDescent="0.2">
      <c r="A522" s="53" t="s">
        <v>13</v>
      </c>
      <c r="B522" s="28">
        <v>35</v>
      </c>
      <c r="C522" s="28">
        <v>5</v>
      </c>
      <c r="D522" s="8">
        <f t="shared" si="8"/>
        <v>40</v>
      </c>
    </row>
    <row r="523" spans="1:4" ht="15" customHeight="1" x14ac:dyDescent="0.2">
      <c r="A523" s="53" t="s">
        <v>15</v>
      </c>
      <c r="B523" s="28">
        <v>8</v>
      </c>
      <c r="C523" s="28">
        <v>6</v>
      </c>
      <c r="D523" s="8">
        <f t="shared" si="8"/>
        <v>14</v>
      </c>
    </row>
    <row r="524" spans="1:4" ht="15" customHeight="1" x14ac:dyDescent="0.2">
      <c r="A524" s="53" t="s">
        <v>3</v>
      </c>
      <c r="B524" s="28">
        <v>8</v>
      </c>
      <c r="C524" s="28">
        <v>5</v>
      </c>
      <c r="D524" s="8">
        <f t="shared" si="8"/>
        <v>13</v>
      </c>
    </row>
    <row r="525" spans="1:4" ht="15" customHeight="1" x14ac:dyDescent="0.2">
      <c r="A525" s="53" t="s">
        <v>10</v>
      </c>
      <c r="B525" s="28">
        <v>7</v>
      </c>
      <c r="C525" s="28">
        <v>0</v>
      </c>
      <c r="D525" s="8">
        <f t="shared" si="8"/>
        <v>7</v>
      </c>
    </row>
    <row r="526" spans="1:4" ht="15" customHeight="1" x14ac:dyDescent="0.2">
      <c r="A526" s="53" t="s">
        <v>6</v>
      </c>
      <c r="B526" s="28">
        <v>1</v>
      </c>
      <c r="C526" s="28">
        <v>0</v>
      </c>
      <c r="D526" s="8">
        <f t="shared" si="8"/>
        <v>1</v>
      </c>
    </row>
    <row r="527" spans="1:4" s="10" customFormat="1" ht="15" customHeight="1" x14ac:dyDescent="0.2">
      <c r="A527" s="12" t="s">
        <v>86</v>
      </c>
      <c r="B527" s="11">
        <f>SUM(B528:B532)</f>
        <v>10</v>
      </c>
      <c r="C527" s="11">
        <f>SUM(C528:C532)</f>
        <v>22</v>
      </c>
      <c r="D527" s="11">
        <f t="shared" si="8"/>
        <v>32</v>
      </c>
    </row>
    <row r="528" spans="1:4" ht="15" customHeight="1" x14ac:dyDescent="0.2">
      <c r="A528" s="53" t="s">
        <v>13</v>
      </c>
      <c r="B528" s="28">
        <v>2</v>
      </c>
      <c r="C528" s="28">
        <v>15</v>
      </c>
      <c r="D528" s="8">
        <f t="shared" si="8"/>
        <v>17</v>
      </c>
    </row>
    <row r="529" spans="1:4" ht="15" customHeight="1" x14ac:dyDescent="0.2">
      <c r="A529" s="53" t="s">
        <v>3</v>
      </c>
      <c r="B529" s="28">
        <v>7</v>
      </c>
      <c r="C529" s="28">
        <v>5</v>
      </c>
      <c r="D529" s="8">
        <f t="shared" si="8"/>
        <v>12</v>
      </c>
    </row>
    <row r="530" spans="1:4" ht="15" customHeight="1" x14ac:dyDescent="0.2">
      <c r="A530" s="53" t="s">
        <v>14</v>
      </c>
      <c r="B530" s="28">
        <v>1</v>
      </c>
      <c r="C530" s="28">
        <v>0</v>
      </c>
      <c r="D530" s="8">
        <f t="shared" si="8"/>
        <v>1</v>
      </c>
    </row>
    <row r="531" spans="1:4" ht="15" customHeight="1" x14ac:dyDescent="0.2">
      <c r="A531" s="53" t="s">
        <v>6</v>
      </c>
      <c r="B531" s="28">
        <v>0</v>
      </c>
      <c r="C531" s="28">
        <v>1</v>
      </c>
      <c r="D531" s="8">
        <f t="shared" si="8"/>
        <v>1</v>
      </c>
    </row>
    <row r="532" spans="1:4" ht="15" customHeight="1" x14ac:dyDescent="0.2">
      <c r="A532" s="53" t="s">
        <v>10</v>
      </c>
      <c r="B532" s="28">
        <v>0</v>
      </c>
      <c r="C532" s="28">
        <v>1</v>
      </c>
      <c r="D532" s="8">
        <f t="shared" si="8"/>
        <v>1</v>
      </c>
    </row>
    <row r="533" spans="1:4" s="10" customFormat="1" ht="15" customHeight="1" x14ac:dyDescent="0.2">
      <c r="A533" s="12" t="s">
        <v>85</v>
      </c>
      <c r="B533" s="22">
        <f>SUM(B534:B538)</f>
        <v>64</v>
      </c>
      <c r="C533" s="22">
        <f>SUM(C534:C538)</f>
        <v>52</v>
      </c>
      <c r="D533" s="22">
        <f t="shared" si="8"/>
        <v>116</v>
      </c>
    </row>
    <row r="534" spans="1:4" ht="15" customHeight="1" x14ac:dyDescent="0.2">
      <c r="A534" s="53" t="s">
        <v>13</v>
      </c>
      <c r="B534" s="28">
        <v>51</v>
      </c>
      <c r="C534" s="28">
        <v>46</v>
      </c>
      <c r="D534" s="54">
        <f t="shared" si="8"/>
        <v>97</v>
      </c>
    </row>
    <row r="535" spans="1:4" ht="15" customHeight="1" x14ac:dyDescent="0.2">
      <c r="A535" s="53" t="s">
        <v>21</v>
      </c>
      <c r="B535" s="28">
        <v>2</v>
      </c>
      <c r="C535" s="28">
        <v>4</v>
      </c>
      <c r="D535" s="54">
        <f t="shared" si="8"/>
        <v>6</v>
      </c>
    </row>
    <row r="536" spans="1:4" ht="15" customHeight="1" x14ac:dyDescent="0.2">
      <c r="A536" s="53" t="s">
        <v>10</v>
      </c>
      <c r="B536" s="28">
        <v>5</v>
      </c>
      <c r="C536" s="28">
        <v>1</v>
      </c>
      <c r="D536" s="54">
        <f t="shared" si="8"/>
        <v>6</v>
      </c>
    </row>
    <row r="537" spans="1:4" ht="15" customHeight="1" x14ac:dyDescent="0.2">
      <c r="A537" s="53" t="s">
        <v>3</v>
      </c>
      <c r="B537" s="28">
        <v>4</v>
      </c>
      <c r="C537" s="28">
        <v>0</v>
      </c>
      <c r="D537" s="54">
        <f t="shared" si="8"/>
        <v>4</v>
      </c>
    </row>
    <row r="538" spans="1:4" ht="15" customHeight="1" x14ac:dyDescent="0.2">
      <c r="A538" s="53" t="s">
        <v>15</v>
      </c>
      <c r="B538" s="28">
        <v>2</v>
      </c>
      <c r="C538" s="28">
        <v>1</v>
      </c>
      <c r="D538" s="54">
        <f t="shared" si="8"/>
        <v>3</v>
      </c>
    </row>
    <row r="539" spans="1:4" s="10" customFormat="1" ht="15" customHeight="1" x14ac:dyDescent="0.2">
      <c r="A539" s="12" t="s">
        <v>73</v>
      </c>
      <c r="B539" s="11">
        <f>SUM(B540:B546)</f>
        <v>24</v>
      </c>
      <c r="C539" s="11">
        <f>SUM(C540:C546)</f>
        <v>135</v>
      </c>
      <c r="D539" s="11">
        <f t="shared" si="8"/>
        <v>159</v>
      </c>
    </row>
    <row r="540" spans="1:4" ht="15" customHeight="1" x14ac:dyDescent="0.2">
      <c r="A540" s="53" t="s">
        <v>13</v>
      </c>
      <c r="B540" s="28">
        <v>14</v>
      </c>
      <c r="C540" s="28">
        <v>111</v>
      </c>
      <c r="D540" s="8">
        <f t="shared" si="8"/>
        <v>125</v>
      </c>
    </row>
    <row r="541" spans="1:4" ht="15" customHeight="1" x14ac:dyDescent="0.2">
      <c r="A541" s="53" t="s">
        <v>6</v>
      </c>
      <c r="B541" s="28">
        <v>4</v>
      </c>
      <c r="C541" s="28">
        <v>16</v>
      </c>
      <c r="D541" s="8">
        <f t="shared" si="8"/>
        <v>20</v>
      </c>
    </row>
    <row r="542" spans="1:4" ht="15" customHeight="1" x14ac:dyDescent="0.2">
      <c r="A542" s="53" t="s">
        <v>22</v>
      </c>
      <c r="B542" s="28">
        <v>4</v>
      </c>
      <c r="C542" s="28">
        <v>1</v>
      </c>
      <c r="D542" s="8">
        <f t="shared" si="8"/>
        <v>5</v>
      </c>
    </row>
    <row r="543" spans="1:4" ht="15" customHeight="1" x14ac:dyDescent="0.2">
      <c r="A543" s="53" t="s">
        <v>3</v>
      </c>
      <c r="B543" s="28">
        <v>1</v>
      </c>
      <c r="C543" s="28">
        <v>3</v>
      </c>
      <c r="D543" s="8">
        <f t="shared" si="8"/>
        <v>4</v>
      </c>
    </row>
    <row r="544" spans="1:4" ht="15" customHeight="1" x14ac:dyDescent="0.2">
      <c r="A544" s="53" t="s">
        <v>7</v>
      </c>
      <c r="B544" s="28">
        <v>0</v>
      </c>
      <c r="C544" s="28">
        <v>2</v>
      </c>
      <c r="D544" s="8">
        <f t="shared" si="8"/>
        <v>2</v>
      </c>
    </row>
    <row r="545" spans="1:4" ht="15" customHeight="1" x14ac:dyDescent="0.2">
      <c r="A545" s="53" t="s">
        <v>10</v>
      </c>
      <c r="B545" s="28">
        <v>1</v>
      </c>
      <c r="C545" s="28">
        <v>1</v>
      </c>
      <c r="D545" s="8">
        <f t="shared" si="8"/>
        <v>2</v>
      </c>
    </row>
    <row r="546" spans="1:4" ht="15" customHeight="1" x14ac:dyDescent="0.2">
      <c r="A546" s="53" t="s">
        <v>21</v>
      </c>
      <c r="B546" s="28">
        <v>0</v>
      </c>
      <c r="C546" s="28">
        <v>1</v>
      </c>
      <c r="D546" s="8">
        <f t="shared" si="8"/>
        <v>1</v>
      </c>
    </row>
    <row r="547" spans="1:4" s="41" customFormat="1" ht="15" customHeight="1" x14ac:dyDescent="0.2">
      <c r="A547" s="12" t="s">
        <v>71</v>
      </c>
      <c r="B547" s="22">
        <f>SUM(B548:B552)</f>
        <v>56</v>
      </c>
      <c r="C547" s="22">
        <f>SUM(C548:C552)</f>
        <v>85</v>
      </c>
      <c r="D547" s="11">
        <f t="shared" si="8"/>
        <v>141</v>
      </c>
    </row>
    <row r="548" spans="1:4" s="39" customFormat="1" ht="15" customHeight="1" x14ac:dyDescent="0.2">
      <c r="A548" s="52" t="s">
        <v>13</v>
      </c>
      <c r="B548" s="28">
        <v>45</v>
      </c>
      <c r="C548" s="28">
        <v>69</v>
      </c>
      <c r="D548" s="8">
        <f t="shared" si="8"/>
        <v>114</v>
      </c>
    </row>
    <row r="549" spans="1:4" s="39" customFormat="1" ht="15" customHeight="1" x14ac:dyDescent="0.2">
      <c r="A549" s="52" t="s">
        <v>3</v>
      </c>
      <c r="B549" s="28">
        <v>7</v>
      </c>
      <c r="C549" s="28">
        <v>10</v>
      </c>
      <c r="D549" s="8">
        <f t="shared" si="8"/>
        <v>17</v>
      </c>
    </row>
    <row r="550" spans="1:4" s="39" customFormat="1" ht="15" customHeight="1" x14ac:dyDescent="0.2">
      <c r="A550" s="52" t="s">
        <v>6</v>
      </c>
      <c r="B550" s="28">
        <v>1</v>
      </c>
      <c r="C550" s="28">
        <v>4</v>
      </c>
      <c r="D550" s="8">
        <f t="shared" si="8"/>
        <v>5</v>
      </c>
    </row>
    <row r="551" spans="1:4" s="39" customFormat="1" ht="15" customHeight="1" x14ac:dyDescent="0.2">
      <c r="A551" s="52" t="s">
        <v>15</v>
      </c>
      <c r="B551" s="28">
        <v>2</v>
      </c>
      <c r="C551" s="28">
        <v>2</v>
      </c>
      <c r="D551" s="8">
        <f t="shared" si="8"/>
        <v>4</v>
      </c>
    </row>
    <row r="552" spans="1:4" s="39" customFormat="1" ht="15" customHeight="1" x14ac:dyDescent="0.2">
      <c r="A552" s="52" t="s">
        <v>10</v>
      </c>
      <c r="B552" s="28">
        <v>1</v>
      </c>
      <c r="C552" s="28">
        <v>0</v>
      </c>
      <c r="D552" s="8">
        <f t="shared" si="8"/>
        <v>1</v>
      </c>
    </row>
    <row r="553" spans="1:4" s="41" customFormat="1" ht="15" customHeight="1" x14ac:dyDescent="0.2">
      <c r="A553" s="51" t="s">
        <v>70</v>
      </c>
      <c r="B553" s="37">
        <f>SUM(B554:B557)</f>
        <v>14</v>
      </c>
      <c r="C553" s="37">
        <f>SUM(C554:C557)</f>
        <v>29</v>
      </c>
      <c r="D553" s="11">
        <f t="shared" si="8"/>
        <v>43</v>
      </c>
    </row>
    <row r="554" spans="1:4" s="39" customFormat="1" ht="15" customHeight="1" x14ac:dyDescent="0.2">
      <c r="A554" s="46" t="s">
        <v>13</v>
      </c>
      <c r="B554" s="28">
        <v>6</v>
      </c>
      <c r="C554" s="28">
        <v>22</v>
      </c>
      <c r="D554" s="8">
        <f t="shared" si="8"/>
        <v>28</v>
      </c>
    </row>
    <row r="555" spans="1:4" s="39" customFormat="1" ht="15" customHeight="1" x14ac:dyDescent="0.2">
      <c r="A555" s="46" t="s">
        <v>3</v>
      </c>
      <c r="B555" s="28">
        <v>8</v>
      </c>
      <c r="C555" s="28">
        <v>5</v>
      </c>
      <c r="D555" s="8">
        <f t="shared" si="8"/>
        <v>13</v>
      </c>
    </row>
    <row r="556" spans="1:4" s="39" customFormat="1" ht="15" customHeight="1" x14ac:dyDescent="0.2">
      <c r="A556" s="46" t="s">
        <v>21</v>
      </c>
      <c r="B556" s="28">
        <v>0</v>
      </c>
      <c r="C556" s="28">
        <v>1</v>
      </c>
      <c r="D556" s="8">
        <f t="shared" si="8"/>
        <v>1</v>
      </c>
    </row>
    <row r="557" spans="1:4" s="39" customFormat="1" ht="15" customHeight="1" x14ac:dyDescent="0.2">
      <c r="A557" s="46" t="s">
        <v>15</v>
      </c>
      <c r="B557" s="28">
        <v>0</v>
      </c>
      <c r="C557" s="28">
        <v>1</v>
      </c>
      <c r="D557" s="8">
        <f t="shared" si="8"/>
        <v>1</v>
      </c>
    </row>
    <row r="558" spans="1:4" s="39" customFormat="1" ht="15" customHeight="1" x14ac:dyDescent="0.2">
      <c r="A558" s="50" t="s">
        <v>84</v>
      </c>
      <c r="B558" s="37">
        <f>SUM(B559,B566,B572,B575,B583,B590,B596,B606,B615,B625,B633,B640,B646,B653,B658,B665)</f>
        <v>1195</v>
      </c>
      <c r="C558" s="37">
        <f>SUM(C559,C566,C572,C575,C583,C590,C596,C606,C615,C625,C633,C640,C646,C653,C658,C665)</f>
        <v>1081</v>
      </c>
      <c r="D558" s="11">
        <f t="shared" si="8"/>
        <v>2276</v>
      </c>
    </row>
    <row r="559" spans="1:4" s="41" customFormat="1" ht="15" customHeight="1" x14ac:dyDescent="0.2">
      <c r="A559" s="38" t="s">
        <v>83</v>
      </c>
      <c r="B559" s="37">
        <f>SUM(B560:B565)</f>
        <v>54</v>
      </c>
      <c r="C559" s="37">
        <f>SUM(C560:C565)</f>
        <v>37</v>
      </c>
      <c r="D559" s="37">
        <f t="shared" si="8"/>
        <v>91</v>
      </c>
    </row>
    <row r="560" spans="1:4" s="39" customFormat="1" ht="15" customHeight="1" x14ac:dyDescent="0.2">
      <c r="A560" s="46" t="s">
        <v>3</v>
      </c>
      <c r="B560" s="28">
        <v>40</v>
      </c>
      <c r="C560" s="28">
        <v>30</v>
      </c>
      <c r="D560" s="45">
        <f t="shared" si="8"/>
        <v>70</v>
      </c>
    </row>
    <row r="561" spans="1:4" s="39" customFormat="1" ht="15" customHeight="1" x14ac:dyDescent="0.2">
      <c r="A561" s="46" t="s">
        <v>10</v>
      </c>
      <c r="B561" s="28">
        <v>4</v>
      </c>
      <c r="C561" s="28">
        <v>5</v>
      </c>
      <c r="D561" s="45">
        <f t="shared" si="8"/>
        <v>9</v>
      </c>
    </row>
    <row r="562" spans="1:4" s="39" customFormat="1" ht="15" customHeight="1" x14ac:dyDescent="0.2">
      <c r="A562" s="46" t="s">
        <v>13</v>
      </c>
      <c r="B562" s="28">
        <v>7</v>
      </c>
      <c r="C562" s="28">
        <v>1</v>
      </c>
      <c r="D562" s="45">
        <f t="shared" si="8"/>
        <v>8</v>
      </c>
    </row>
    <row r="563" spans="1:4" s="39" customFormat="1" ht="15" customHeight="1" x14ac:dyDescent="0.2">
      <c r="A563" s="46" t="s">
        <v>20</v>
      </c>
      <c r="B563" s="28">
        <v>2</v>
      </c>
      <c r="C563" s="28">
        <v>0</v>
      </c>
      <c r="D563" s="45">
        <f t="shared" si="8"/>
        <v>2</v>
      </c>
    </row>
    <row r="564" spans="1:4" s="39" customFormat="1" ht="15" customHeight="1" x14ac:dyDescent="0.2">
      <c r="A564" s="46" t="s">
        <v>14</v>
      </c>
      <c r="B564" s="28">
        <v>1</v>
      </c>
      <c r="C564" s="28">
        <v>0</v>
      </c>
      <c r="D564" s="45">
        <f t="shared" si="8"/>
        <v>1</v>
      </c>
    </row>
    <row r="565" spans="1:4" s="39" customFormat="1" ht="15" customHeight="1" x14ac:dyDescent="0.2">
      <c r="A565" s="46" t="s">
        <v>6</v>
      </c>
      <c r="B565" s="28">
        <v>0</v>
      </c>
      <c r="C565" s="28">
        <v>1</v>
      </c>
      <c r="D565" s="45">
        <f t="shared" si="8"/>
        <v>1</v>
      </c>
    </row>
    <row r="566" spans="1:4" s="39" customFormat="1" ht="15" customHeight="1" x14ac:dyDescent="0.2">
      <c r="A566" s="38" t="s">
        <v>82</v>
      </c>
      <c r="B566" s="42">
        <f>SUM(B567:B571)</f>
        <v>8</v>
      </c>
      <c r="C566" s="42">
        <f>SUM(C567:C571)</f>
        <v>29</v>
      </c>
      <c r="D566" s="37">
        <f t="shared" si="8"/>
        <v>37</v>
      </c>
    </row>
    <row r="567" spans="1:4" s="39" customFormat="1" ht="15" customHeight="1" x14ac:dyDescent="0.2">
      <c r="A567" s="46" t="s">
        <v>10</v>
      </c>
      <c r="B567" s="28">
        <v>4</v>
      </c>
      <c r="C567" s="28">
        <v>16</v>
      </c>
      <c r="D567" s="45">
        <f t="shared" si="8"/>
        <v>20</v>
      </c>
    </row>
    <row r="568" spans="1:4" s="39" customFormat="1" ht="15" customHeight="1" x14ac:dyDescent="0.2">
      <c r="A568" s="46" t="s">
        <v>3</v>
      </c>
      <c r="B568" s="28">
        <v>4</v>
      </c>
      <c r="C568" s="28">
        <v>10</v>
      </c>
      <c r="D568" s="45">
        <f t="shared" si="8"/>
        <v>14</v>
      </c>
    </row>
    <row r="569" spans="1:4" s="39" customFormat="1" ht="15" customHeight="1" x14ac:dyDescent="0.2">
      <c r="A569" s="46" t="s">
        <v>7</v>
      </c>
      <c r="B569" s="28">
        <v>0</v>
      </c>
      <c r="C569" s="28">
        <v>1</v>
      </c>
      <c r="D569" s="45">
        <f t="shared" si="8"/>
        <v>1</v>
      </c>
    </row>
    <row r="570" spans="1:4" s="39" customFormat="1" ht="15" customHeight="1" x14ac:dyDescent="0.2">
      <c r="A570" s="46" t="s">
        <v>6</v>
      </c>
      <c r="B570" s="28">
        <v>0</v>
      </c>
      <c r="C570" s="28">
        <v>1</v>
      </c>
      <c r="D570" s="45">
        <f t="shared" si="8"/>
        <v>1</v>
      </c>
    </row>
    <row r="571" spans="1:4" s="39" customFormat="1" ht="15" customHeight="1" x14ac:dyDescent="0.2">
      <c r="A571" s="46" t="s">
        <v>13</v>
      </c>
      <c r="B571" s="28">
        <v>0</v>
      </c>
      <c r="C571" s="28">
        <v>1</v>
      </c>
      <c r="D571" s="45">
        <f t="shared" si="8"/>
        <v>1</v>
      </c>
    </row>
    <row r="572" spans="1:4" s="41" customFormat="1" ht="15" customHeight="1" x14ac:dyDescent="0.2">
      <c r="A572" s="38" t="s">
        <v>81</v>
      </c>
      <c r="B572" s="37">
        <f>SUM(B573:B574)</f>
        <v>14</v>
      </c>
      <c r="C572" s="37">
        <f>SUM(C573:C574)</f>
        <v>28</v>
      </c>
      <c r="D572" s="37">
        <f t="shared" si="8"/>
        <v>42</v>
      </c>
    </row>
    <row r="573" spans="1:4" s="39" customFormat="1" ht="15" customHeight="1" x14ac:dyDescent="0.2">
      <c r="A573" s="46" t="s">
        <v>3</v>
      </c>
      <c r="B573" s="28">
        <v>10</v>
      </c>
      <c r="C573" s="28">
        <v>18</v>
      </c>
      <c r="D573" s="45">
        <f t="shared" si="8"/>
        <v>28</v>
      </c>
    </row>
    <row r="574" spans="1:4" s="39" customFormat="1" ht="15" customHeight="1" x14ac:dyDescent="0.2">
      <c r="A574" s="46" t="s">
        <v>10</v>
      </c>
      <c r="B574" s="28">
        <v>4</v>
      </c>
      <c r="C574" s="28">
        <v>10</v>
      </c>
      <c r="D574" s="45">
        <f t="shared" si="8"/>
        <v>14</v>
      </c>
    </row>
    <row r="575" spans="1:4" s="41" customFormat="1" ht="15" customHeight="1" x14ac:dyDescent="0.2">
      <c r="A575" s="43" t="s">
        <v>80</v>
      </c>
      <c r="B575" s="35">
        <f>SUM(B576:B582)</f>
        <v>400</v>
      </c>
      <c r="C575" s="35">
        <f>SUM(C576:C582)</f>
        <v>414</v>
      </c>
      <c r="D575" s="37">
        <f t="shared" si="8"/>
        <v>814</v>
      </c>
    </row>
    <row r="576" spans="1:4" s="39" customFormat="1" ht="15" customHeight="1" x14ac:dyDescent="0.2">
      <c r="A576" s="46" t="s">
        <v>13</v>
      </c>
      <c r="B576" s="28">
        <v>324</v>
      </c>
      <c r="C576" s="28">
        <v>357</v>
      </c>
      <c r="D576" s="45">
        <f t="shared" si="8"/>
        <v>681</v>
      </c>
    </row>
    <row r="577" spans="1:4" s="39" customFormat="1" ht="15" customHeight="1" x14ac:dyDescent="0.2">
      <c r="A577" s="46" t="s">
        <v>3</v>
      </c>
      <c r="B577" s="28">
        <v>35</v>
      </c>
      <c r="C577" s="28">
        <v>18</v>
      </c>
      <c r="D577" s="45">
        <f t="shared" si="8"/>
        <v>53</v>
      </c>
    </row>
    <row r="578" spans="1:4" s="39" customFormat="1" ht="15" customHeight="1" x14ac:dyDescent="0.2">
      <c r="A578" s="46" t="s">
        <v>23</v>
      </c>
      <c r="B578" s="28">
        <v>19</v>
      </c>
      <c r="C578" s="28">
        <v>5</v>
      </c>
      <c r="D578" s="45">
        <f t="shared" si="8"/>
        <v>24</v>
      </c>
    </row>
    <row r="579" spans="1:4" s="39" customFormat="1" ht="15" customHeight="1" x14ac:dyDescent="0.2">
      <c r="A579" s="46" t="s">
        <v>6</v>
      </c>
      <c r="B579" s="28">
        <v>6</v>
      </c>
      <c r="C579" s="28">
        <v>14</v>
      </c>
      <c r="D579" s="45">
        <f t="shared" si="8"/>
        <v>20</v>
      </c>
    </row>
    <row r="580" spans="1:4" s="39" customFormat="1" x14ac:dyDescent="0.2">
      <c r="A580" s="46" t="s">
        <v>14</v>
      </c>
      <c r="B580" s="28">
        <v>7</v>
      </c>
      <c r="C580" s="28">
        <v>10</v>
      </c>
      <c r="D580" s="45">
        <f t="shared" si="8"/>
        <v>17</v>
      </c>
    </row>
    <row r="581" spans="1:4" s="39" customFormat="1" ht="15" customHeight="1" x14ac:dyDescent="0.2">
      <c r="A581" s="46" t="s">
        <v>15</v>
      </c>
      <c r="B581" s="28">
        <v>7</v>
      </c>
      <c r="C581" s="28">
        <v>8</v>
      </c>
      <c r="D581" s="45">
        <f t="shared" si="8"/>
        <v>15</v>
      </c>
    </row>
    <row r="582" spans="1:4" s="39" customFormat="1" ht="15" customHeight="1" x14ac:dyDescent="0.2">
      <c r="A582" s="46" t="s">
        <v>20</v>
      </c>
      <c r="B582" s="28">
        <v>2</v>
      </c>
      <c r="C582" s="28">
        <v>2</v>
      </c>
      <c r="D582" s="45">
        <f t="shared" si="8"/>
        <v>4</v>
      </c>
    </row>
    <row r="583" spans="1:4" s="41" customFormat="1" ht="15" customHeight="1" x14ac:dyDescent="0.2">
      <c r="A583" s="38" t="s">
        <v>79</v>
      </c>
      <c r="B583" s="37">
        <f>SUM(B584:B589)</f>
        <v>14</v>
      </c>
      <c r="C583" s="37">
        <f>SUM(C584:C589)</f>
        <v>13</v>
      </c>
      <c r="D583" s="37">
        <f t="shared" ref="D583:D646" si="9">SUM(B583:C583)</f>
        <v>27</v>
      </c>
    </row>
    <row r="584" spans="1:4" s="39" customFormat="1" ht="15" customHeight="1" x14ac:dyDescent="0.2">
      <c r="A584" s="44" t="s">
        <v>3</v>
      </c>
      <c r="B584" s="28">
        <v>7</v>
      </c>
      <c r="C584" s="28">
        <v>5</v>
      </c>
      <c r="D584" s="45">
        <f t="shared" si="9"/>
        <v>12</v>
      </c>
    </row>
    <row r="585" spans="1:4" s="39" customFormat="1" ht="15" customHeight="1" x14ac:dyDescent="0.2">
      <c r="A585" s="44" t="s">
        <v>10</v>
      </c>
      <c r="B585" s="28">
        <v>2</v>
      </c>
      <c r="C585" s="28">
        <v>3</v>
      </c>
      <c r="D585" s="45">
        <f t="shared" si="9"/>
        <v>5</v>
      </c>
    </row>
    <row r="586" spans="1:4" s="39" customFormat="1" ht="15" customHeight="1" x14ac:dyDescent="0.2">
      <c r="A586" s="44" t="s">
        <v>6</v>
      </c>
      <c r="B586" s="28">
        <v>3</v>
      </c>
      <c r="C586" s="28">
        <v>1</v>
      </c>
      <c r="D586" s="45">
        <f t="shared" si="9"/>
        <v>4</v>
      </c>
    </row>
    <row r="587" spans="1:4" s="39" customFormat="1" ht="15" customHeight="1" x14ac:dyDescent="0.2">
      <c r="A587" s="44" t="s">
        <v>14</v>
      </c>
      <c r="B587" s="28">
        <v>1</v>
      </c>
      <c r="C587" s="28">
        <v>2</v>
      </c>
      <c r="D587" s="45">
        <f t="shared" si="9"/>
        <v>3</v>
      </c>
    </row>
    <row r="588" spans="1:4" s="39" customFormat="1" ht="15" customHeight="1" x14ac:dyDescent="0.2">
      <c r="A588" s="44" t="s">
        <v>13</v>
      </c>
      <c r="B588" s="28">
        <v>0</v>
      </c>
      <c r="C588" s="28">
        <v>2</v>
      </c>
      <c r="D588" s="45">
        <f t="shared" si="9"/>
        <v>2</v>
      </c>
    </row>
    <row r="589" spans="1:4" s="39" customFormat="1" ht="15" customHeight="1" x14ac:dyDescent="0.2">
      <c r="A589" s="44" t="s">
        <v>20</v>
      </c>
      <c r="B589" s="28">
        <v>1</v>
      </c>
      <c r="C589" s="28">
        <v>0</v>
      </c>
      <c r="D589" s="45">
        <f t="shared" si="9"/>
        <v>1</v>
      </c>
    </row>
    <row r="590" spans="1:4" s="41" customFormat="1" ht="15" customHeight="1" x14ac:dyDescent="0.2">
      <c r="A590" s="43" t="s">
        <v>78</v>
      </c>
      <c r="B590" s="35">
        <f>SUM(B591:B595)</f>
        <v>67</v>
      </c>
      <c r="C590" s="35">
        <f>SUM(C591:C595)</f>
        <v>43</v>
      </c>
      <c r="D590" s="37">
        <f t="shared" si="9"/>
        <v>110</v>
      </c>
    </row>
    <row r="591" spans="1:4" s="39" customFormat="1" ht="15" customHeight="1" x14ac:dyDescent="0.2">
      <c r="A591" s="46" t="s">
        <v>13</v>
      </c>
      <c r="B591" s="28">
        <v>51</v>
      </c>
      <c r="C591" s="28">
        <v>36</v>
      </c>
      <c r="D591" s="45">
        <f t="shared" si="9"/>
        <v>87</v>
      </c>
    </row>
    <row r="592" spans="1:4" s="39" customFormat="1" ht="15" customHeight="1" x14ac:dyDescent="0.2">
      <c r="A592" s="46" t="s">
        <v>3</v>
      </c>
      <c r="B592" s="28">
        <v>9</v>
      </c>
      <c r="C592" s="28">
        <v>5</v>
      </c>
      <c r="D592" s="45">
        <f t="shared" si="9"/>
        <v>14</v>
      </c>
    </row>
    <row r="593" spans="1:4" s="39" customFormat="1" ht="15" customHeight="1" x14ac:dyDescent="0.2">
      <c r="A593" s="46" t="s">
        <v>6</v>
      </c>
      <c r="B593" s="28">
        <v>4</v>
      </c>
      <c r="C593" s="28">
        <v>2</v>
      </c>
      <c r="D593" s="45">
        <f t="shared" si="9"/>
        <v>6</v>
      </c>
    </row>
    <row r="594" spans="1:4" s="39" customFormat="1" ht="15" customHeight="1" x14ac:dyDescent="0.2">
      <c r="A594" s="46" t="s">
        <v>15</v>
      </c>
      <c r="B594" s="28">
        <v>2</v>
      </c>
      <c r="C594" s="28">
        <v>0</v>
      </c>
      <c r="D594" s="45">
        <f t="shared" si="9"/>
        <v>2</v>
      </c>
    </row>
    <row r="595" spans="1:4" s="39" customFormat="1" ht="15" customHeight="1" x14ac:dyDescent="0.2">
      <c r="A595" s="46" t="s">
        <v>7</v>
      </c>
      <c r="B595" s="28">
        <v>1</v>
      </c>
      <c r="C595" s="28">
        <v>0</v>
      </c>
      <c r="D595" s="45">
        <f t="shared" si="9"/>
        <v>1</v>
      </c>
    </row>
    <row r="596" spans="1:4" s="41" customFormat="1" ht="15" customHeight="1" x14ac:dyDescent="0.2">
      <c r="A596" s="43" t="s">
        <v>77</v>
      </c>
      <c r="B596" s="35">
        <f>SUM(B597:B605)</f>
        <v>162</v>
      </c>
      <c r="C596" s="35">
        <f>SUM(C597:C605)</f>
        <v>24</v>
      </c>
      <c r="D596" s="37">
        <f t="shared" si="9"/>
        <v>186</v>
      </c>
    </row>
    <row r="597" spans="1:4" s="39" customFormat="1" ht="15" customHeight="1" x14ac:dyDescent="0.2">
      <c r="A597" s="46" t="s">
        <v>14</v>
      </c>
      <c r="B597" s="28">
        <v>85</v>
      </c>
      <c r="C597" s="28">
        <v>11</v>
      </c>
      <c r="D597" s="45">
        <f t="shared" si="9"/>
        <v>96</v>
      </c>
    </row>
    <row r="598" spans="1:4" s="39" customFormat="1" ht="15" customHeight="1" x14ac:dyDescent="0.2">
      <c r="A598" s="46" t="s">
        <v>23</v>
      </c>
      <c r="B598" s="28">
        <v>26</v>
      </c>
      <c r="C598" s="28">
        <v>2</v>
      </c>
      <c r="D598" s="45">
        <f t="shared" si="9"/>
        <v>28</v>
      </c>
    </row>
    <row r="599" spans="1:4" s="39" customFormat="1" ht="15" customHeight="1" x14ac:dyDescent="0.2">
      <c r="A599" s="46" t="s">
        <v>3</v>
      </c>
      <c r="B599" s="28">
        <v>20</v>
      </c>
      <c r="C599" s="28">
        <v>5</v>
      </c>
      <c r="D599" s="45">
        <f t="shared" si="9"/>
        <v>25</v>
      </c>
    </row>
    <row r="600" spans="1:4" s="39" customFormat="1" ht="15" customHeight="1" x14ac:dyDescent="0.2">
      <c r="A600" s="46" t="s">
        <v>10</v>
      </c>
      <c r="B600" s="28">
        <v>8</v>
      </c>
      <c r="C600" s="28">
        <v>2</v>
      </c>
      <c r="D600" s="45">
        <f t="shared" si="9"/>
        <v>10</v>
      </c>
    </row>
    <row r="601" spans="1:4" s="39" customFormat="1" ht="15" customHeight="1" x14ac:dyDescent="0.2">
      <c r="A601" s="46" t="s">
        <v>15</v>
      </c>
      <c r="B601" s="28">
        <v>5</v>
      </c>
      <c r="C601" s="28">
        <v>0</v>
      </c>
      <c r="D601" s="45">
        <f t="shared" si="9"/>
        <v>5</v>
      </c>
    </row>
    <row r="602" spans="1:4" s="39" customFormat="1" ht="15" customHeight="1" x14ac:dyDescent="0.2">
      <c r="A602" s="46" t="s">
        <v>6</v>
      </c>
      <c r="B602" s="28">
        <v>3</v>
      </c>
      <c r="C602" s="28">
        <v>1</v>
      </c>
      <c r="D602" s="45">
        <f t="shared" si="9"/>
        <v>4</v>
      </c>
    </row>
    <row r="603" spans="1:4" s="39" customFormat="1" ht="15" customHeight="1" x14ac:dyDescent="0.2">
      <c r="A603" s="46" t="s">
        <v>7</v>
      </c>
      <c r="B603" s="28">
        <v>2</v>
      </c>
      <c r="C603" s="28">
        <v>0</v>
      </c>
      <c r="D603" s="45">
        <f t="shared" si="9"/>
        <v>2</v>
      </c>
    </row>
    <row r="604" spans="1:4" s="39" customFormat="1" ht="15" customHeight="1" x14ac:dyDescent="0.2">
      <c r="A604" s="46" t="s">
        <v>22</v>
      </c>
      <c r="B604" s="28">
        <v>1</v>
      </c>
      <c r="C604" s="28">
        <v>0</v>
      </c>
      <c r="D604" s="45">
        <f t="shared" si="9"/>
        <v>1</v>
      </c>
    </row>
    <row r="605" spans="1:4" s="39" customFormat="1" ht="15" customHeight="1" x14ac:dyDescent="0.2">
      <c r="A605" s="46" t="s">
        <v>20</v>
      </c>
      <c r="B605" s="28">
        <v>12</v>
      </c>
      <c r="C605" s="28">
        <v>3</v>
      </c>
      <c r="D605" s="45">
        <f t="shared" si="9"/>
        <v>15</v>
      </c>
    </row>
    <row r="606" spans="1:4" s="41" customFormat="1" ht="15" customHeight="1" x14ac:dyDescent="0.2">
      <c r="A606" s="38" t="s">
        <v>76</v>
      </c>
      <c r="B606" s="11">
        <f>SUM(B607:B614)</f>
        <v>63</v>
      </c>
      <c r="C606" s="11">
        <f>SUM(C607:C614)</f>
        <v>5</v>
      </c>
      <c r="D606" s="37">
        <f t="shared" si="9"/>
        <v>68</v>
      </c>
    </row>
    <row r="607" spans="1:4" s="39" customFormat="1" ht="15" customHeight="1" x14ac:dyDescent="0.2">
      <c r="A607" s="46" t="s">
        <v>14</v>
      </c>
      <c r="B607" s="28">
        <v>33</v>
      </c>
      <c r="C607" s="28">
        <v>5</v>
      </c>
      <c r="D607" s="45">
        <f t="shared" si="9"/>
        <v>38</v>
      </c>
    </row>
    <row r="608" spans="1:4" s="39" customFormat="1" ht="15" customHeight="1" x14ac:dyDescent="0.2">
      <c r="A608" s="46" t="s">
        <v>3</v>
      </c>
      <c r="B608" s="28">
        <v>19</v>
      </c>
      <c r="C608" s="28">
        <v>0</v>
      </c>
      <c r="D608" s="45">
        <f t="shared" si="9"/>
        <v>19</v>
      </c>
    </row>
    <row r="609" spans="1:4" s="39" customFormat="1" ht="15" customHeight="1" x14ac:dyDescent="0.2">
      <c r="A609" s="46" t="s">
        <v>7</v>
      </c>
      <c r="B609" s="28">
        <v>3</v>
      </c>
      <c r="C609" s="28">
        <v>0</v>
      </c>
      <c r="D609" s="45">
        <f t="shared" si="9"/>
        <v>3</v>
      </c>
    </row>
    <row r="610" spans="1:4" s="39" customFormat="1" ht="15" customHeight="1" x14ac:dyDescent="0.2">
      <c r="A610" s="46" t="s">
        <v>10</v>
      </c>
      <c r="B610" s="28">
        <v>2</v>
      </c>
      <c r="C610" s="28">
        <v>0</v>
      </c>
      <c r="D610" s="45">
        <f t="shared" si="9"/>
        <v>2</v>
      </c>
    </row>
    <row r="611" spans="1:4" s="39" customFormat="1" ht="15" customHeight="1" x14ac:dyDescent="0.2">
      <c r="A611" s="46" t="s">
        <v>23</v>
      </c>
      <c r="B611" s="28">
        <v>1</v>
      </c>
      <c r="C611" s="28">
        <v>0</v>
      </c>
      <c r="D611" s="45">
        <f t="shared" si="9"/>
        <v>1</v>
      </c>
    </row>
    <row r="612" spans="1:4" s="39" customFormat="1" ht="15" customHeight="1" x14ac:dyDescent="0.2">
      <c r="A612" s="46" t="s">
        <v>6</v>
      </c>
      <c r="B612" s="28">
        <v>1</v>
      </c>
      <c r="C612" s="28">
        <v>0</v>
      </c>
      <c r="D612" s="45">
        <f t="shared" si="9"/>
        <v>1</v>
      </c>
    </row>
    <row r="613" spans="1:4" s="39" customFormat="1" ht="15" customHeight="1" x14ac:dyDescent="0.2">
      <c r="A613" s="46" t="s">
        <v>21</v>
      </c>
      <c r="B613" s="28">
        <v>1</v>
      </c>
      <c r="C613" s="28">
        <v>0</v>
      </c>
      <c r="D613" s="45">
        <f t="shared" si="9"/>
        <v>1</v>
      </c>
    </row>
    <row r="614" spans="1:4" s="39" customFormat="1" ht="15" customHeight="1" x14ac:dyDescent="0.2">
      <c r="A614" s="46" t="s">
        <v>20</v>
      </c>
      <c r="B614" s="28">
        <v>3</v>
      </c>
      <c r="C614" s="28">
        <v>0</v>
      </c>
      <c r="D614" s="45">
        <f t="shared" si="9"/>
        <v>3</v>
      </c>
    </row>
    <row r="615" spans="1:4" s="41" customFormat="1" ht="15" customHeight="1" x14ac:dyDescent="0.2">
      <c r="A615" s="38" t="s">
        <v>75</v>
      </c>
      <c r="B615" s="11">
        <f>SUM(B616:B624)</f>
        <v>115</v>
      </c>
      <c r="C615" s="11">
        <f>SUM(C616:C624)</f>
        <v>28</v>
      </c>
      <c r="D615" s="37">
        <f t="shared" si="9"/>
        <v>143</v>
      </c>
    </row>
    <row r="616" spans="1:4" s="39" customFormat="1" ht="15" customHeight="1" x14ac:dyDescent="0.2">
      <c r="A616" s="46" t="s">
        <v>23</v>
      </c>
      <c r="B616" s="28">
        <v>56</v>
      </c>
      <c r="C616" s="28">
        <v>10</v>
      </c>
      <c r="D616" s="45">
        <f t="shared" si="9"/>
        <v>66</v>
      </c>
    </row>
    <row r="617" spans="1:4" s="39" customFormat="1" ht="15" customHeight="1" x14ac:dyDescent="0.2">
      <c r="A617" s="46" t="s">
        <v>14</v>
      </c>
      <c r="B617" s="28">
        <v>20</v>
      </c>
      <c r="C617" s="28">
        <v>10</v>
      </c>
      <c r="D617" s="45">
        <f t="shared" si="9"/>
        <v>30</v>
      </c>
    </row>
    <row r="618" spans="1:4" s="39" customFormat="1" ht="15" customHeight="1" x14ac:dyDescent="0.2">
      <c r="A618" s="46" t="s">
        <v>3</v>
      </c>
      <c r="B618" s="28">
        <v>5</v>
      </c>
      <c r="C618" s="28">
        <v>2</v>
      </c>
      <c r="D618" s="45">
        <f t="shared" si="9"/>
        <v>7</v>
      </c>
    </row>
    <row r="619" spans="1:4" s="39" customFormat="1" ht="15" customHeight="1" x14ac:dyDescent="0.2">
      <c r="A619" s="46" t="s">
        <v>22</v>
      </c>
      <c r="B619" s="28">
        <v>4</v>
      </c>
      <c r="C619" s="28">
        <v>1</v>
      </c>
      <c r="D619" s="45">
        <f t="shared" si="9"/>
        <v>5</v>
      </c>
    </row>
    <row r="620" spans="1:4" s="39" customFormat="1" ht="15" customHeight="1" x14ac:dyDescent="0.2">
      <c r="A620" s="46" t="s">
        <v>6</v>
      </c>
      <c r="B620" s="28">
        <v>3</v>
      </c>
      <c r="C620" s="28">
        <v>1</v>
      </c>
      <c r="D620" s="45">
        <f t="shared" si="9"/>
        <v>4</v>
      </c>
    </row>
    <row r="621" spans="1:4" s="39" customFormat="1" ht="15" customHeight="1" x14ac:dyDescent="0.2">
      <c r="A621" s="46" t="s">
        <v>7</v>
      </c>
      <c r="B621" s="28">
        <v>3</v>
      </c>
      <c r="C621" s="28">
        <v>0</v>
      </c>
      <c r="D621" s="45">
        <f t="shared" si="9"/>
        <v>3</v>
      </c>
    </row>
    <row r="622" spans="1:4" s="39" customFormat="1" ht="15" customHeight="1" x14ac:dyDescent="0.2">
      <c r="A622" s="46" t="s">
        <v>10</v>
      </c>
      <c r="B622" s="28">
        <v>2</v>
      </c>
      <c r="C622" s="28">
        <v>1</v>
      </c>
      <c r="D622" s="45">
        <f t="shared" si="9"/>
        <v>3</v>
      </c>
    </row>
    <row r="623" spans="1:4" s="39" customFormat="1" ht="15" customHeight="1" x14ac:dyDescent="0.2">
      <c r="A623" s="46" t="s">
        <v>15</v>
      </c>
      <c r="B623" s="28">
        <v>1</v>
      </c>
      <c r="C623" s="28">
        <v>0</v>
      </c>
      <c r="D623" s="45">
        <f t="shared" si="9"/>
        <v>1</v>
      </c>
    </row>
    <row r="624" spans="1:4" s="39" customFormat="1" ht="15" customHeight="1" x14ac:dyDescent="0.2">
      <c r="A624" s="46" t="s">
        <v>20</v>
      </c>
      <c r="B624" s="28">
        <v>21</v>
      </c>
      <c r="C624" s="28">
        <v>3</v>
      </c>
      <c r="D624" s="45">
        <f t="shared" si="9"/>
        <v>24</v>
      </c>
    </row>
    <row r="625" spans="1:4" s="41" customFormat="1" ht="15" customHeight="1" x14ac:dyDescent="0.2">
      <c r="A625" s="38" t="s">
        <v>59</v>
      </c>
      <c r="B625" s="11">
        <f>SUM(B626:B632)</f>
        <v>32</v>
      </c>
      <c r="C625" s="11">
        <f>SUM(C626:C632)</f>
        <v>18</v>
      </c>
      <c r="D625" s="37">
        <f t="shared" si="9"/>
        <v>50</v>
      </c>
    </row>
    <row r="626" spans="1:4" s="39" customFormat="1" ht="15" customHeight="1" x14ac:dyDescent="0.2">
      <c r="A626" s="46" t="s">
        <v>14</v>
      </c>
      <c r="B626" s="28">
        <v>16</v>
      </c>
      <c r="C626" s="28">
        <v>9</v>
      </c>
      <c r="D626" s="45">
        <f t="shared" si="9"/>
        <v>25</v>
      </c>
    </row>
    <row r="627" spans="1:4" s="39" customFormat="1" ht="15" customHeight="1" x14ac:dyDescent="0.2">
      <c r="A627" s="46" t="s">
        <v>3</v>
      </c>
      <c r="B627" s="28">
        <v>7</v>
      </c>
      <c r="C627" s="28">
        <v>3</v>
      </c>
      <c r="D627" s="45">
        <f t="shared" si="9"/>
        <v>10</v>
      </c>
    </row>
    <row r="628" spans="1:4" s="39" customFormat="1" ht="15" customHeight="1" x14ac:dyDescent="0.2">
      <c r="A628" s="46" t="s">
        <v>23</v>
      </c>
      <c r="B628" s="28">
        <v>3</v>
      </c>
      <c r="C628" s="28">
        <v>2</v>
      </c>
      <c r="D628" s="45">
        <f t="shared" si="9"/>
        <v>5</v>
      </c>
    </row>
    <row r="629" spans="1:4" s="39" customFormat="1" ht="15" customHeight="1" x14ac:dyDescent="0.2">
      <c r="A629" s="46" t="s">
        <v>13</v>
      </c>
      <c r="B629" s="28">
        <v>2</v>
      </c>
      <c r="C629" s="28">
        <v>2</v>
      </c>
      <c r="D629" s="45">
        <f t="shared" si="9"/>
        <v>4</v>
      </c>
    </row>
    <row r="630" spans="1:4" s="39" customFormat="1" ht="15" customHeight="1" x14ac:dyDescent="0.2">
      <c r="A630" s="46" t="s">
        <v>10</v>
      </c>
      <c r="B630" s="28">
        <v>0</v>
      </c>
      <c r="C630" s="28">
        <v>1</v>
      </c>
      <c r="D630" s="45">
        <f t="shared" si="9"/>
        <v>1</v>
      </c>
    </row>
    <row r="631" spans="1:4" s="39" customFormat="1" ht="15" customHeight="1" x14ac:dyDescent="0.2">
      <c r="A631" s="46" t="s">
        <v>15</v>
      </c>
      <c r="B631" s="28">
        <v>1</v>
      </c>
      <c r="C631" s="28">
        <v>0</v>
      </c>
      <c r="D631" s="45">
        <f t="shared" si="9"/>
        <v>1</v>
      </c>
    </row>
    <row r="632" spans="1:4" s="39" customFormat="1" ht="15" customHeight="1" x14ac:dyDescent="0.2">
      <c r="A632" s="46" t="s">
        <v>20</v>
      </c>
      <c r="B632" s="28">
        <v>3</v>
      </c>
      <c r="C632" s="28">
        <v>1</v>
      </c>
      <c r="D632" s="45">
        <f t="shared" si="9"/>
        <v>4</v>
      </c>
    </row>
    <row r="633" spans="1:4" s="41" customFormat="1" ht="15" customHeight="1" x14ac:dyDescent="0.2">
      <c r="A633" s="38" t="s">
        <v>74</v>
      </c>
      <c r="B633" s="11">
        <f>SUM(B634:B639)</f>
        <v>77</v>
      </c>
      <c r="C633" s="11">
        <f>SUM(C634:C639)</f>
        <v>3</v>
      </c>
      <c r="D633" s="37">
        <f t="shared" si="9"/>
        <v>80</v>
      </c>
    </row>
    <row r="634" spans="1:4" s="39" customFormat="1" ht="15" customHeight="1" x14ac:dyDescent="0.2">
      <c r="A634" s="46" t="s">
        <v>14</v>
      </c>
      <c r="B634" s="28">
        <v>30</v>
      </c>
      <c r="C634" s="28">
        <v>1</v>
      </c>
      <c r="D634" s="45">
        <f t="shared" si="9"/>
        <v>31</v>
      </c>
    </row>
    <row r="635" spans="1:4" s="39" customFormat="1" ht="15" customHeight="1" x14ac:dyDescent="0.2">
      <c r="A635" s="46" t="s">
        <v>23</v>
      </c>
      <c r="B635" s="28">
        <v>22</v>
      </c>
      <c r="C635" s="28">
        <v>1</v>
      </c>
      <c r="D635" s="45">
        <f t="shared" si="9"/>
        <v>23</v>
      </c>
    </row>
    <row r="636" spans="1:4" s="39" customFormat="1" ht="15" customHeight="1" x14ac:dyDescent="0.2">
      <c r="A636" s="46" t="s">
        <v>3</v>
      </c>
      <c r="B636" s="28">
        <v>12</v>
      </c>
      <c r="C636" s="28">
        <v>1</v>
      </c>
      <c r="D636" s="45">
        <f t="shared" si="9"/>
        <v>13</v>
      </c>
    </row>
    <row r="637" spans="1:4" s="39" customFormat="1" ht="15" customHeight="1" x14ac:dyDescent="0.2">
      <c r="A637" s="46" t="s">
        <v>6</v>
      </c>
      <c r="B637" s="28">
        <v>2</v>
      </c>
      <c r="C637" s="28">
        <v>0</v>
      </c>
      <c r="D637" s="45">
        <f t="shared" si="9"/>
        <v>2</v>
      </c>
    </row>
    <row r="638" spans="1:4" s="39" customFormat="1" ht="15" customHeight="1" x14ac:dyDescent="0.2">
      <c r="A638" s="46" t="s">
        <v>10</v>
      </c>
      <c r="B638" s="28">
        <v>1</v>
      </c>
      <c r="C638" s="28">
        <v>0</v>
      </c>
      <c r="D638" s="45">
        <f t="shared" si="9"/>
        <v>1</v>
      </c>
    </row>
    <row r="639" spans="1:4" s="39" customFormat="1" ht="15" customHeight="1" x14ac:dyDescent="0.2">
      <c r="A639" s="46" t="s">
        <v>20</v>
      </c>
      <c r="B639" s="28">
        <v>10</v>
      </c>
      <c r="C639" s="28">
        <v>0</v>
      </c>
      <c r="D639" s="45">
        <f t="shared" si="9"/>
        <v>10</v>
      </c>
    </row>
    <row r="640" spans="1:4" s="41" customFormat="1" ht="15" customHeight="1" x14ac:dyDescent="0.2">
      <c r="A640" s="38" t="s">
        <v>58</v>
      </c>
      <c r="B640" s="37">
        <f>SUM(B641:B645)</f>
        <v>51</v>
      </c>
      <c r="C640" s="37">
        <f>SUM(C641:C645)</f>
        <v>6</v>
      </c>
      <c r="D640" s="37">
        <f t="shared" si="9"/>
        <v>57</v>
      </c>
    </row>
    <row r="641" spans="1:4" s="39" customFormat="1" ht="15" customHeight="1" x14ac:dyDescent="0.2">
      <c r="A641" s="46" t="s">
        <v>14</v>
      </c>
      <c r="B641" s="28">
        <v>35</v>
      </c>
      <c r="C641" s="28">
        <v>5</v>
      </c>
      <c r="D641" s="45">
        <f t="shared" si="9"/>
        <v>40</v>
      </c>
    </row>
    <row r="642" spans="1:4" s="39" customFormat="1" ht="15" customHeight="1" x14ac:dyDescent="0.2">
      <c r="A642" s="46" t="s">
        <v>3</v>
      </c>
      <c r="B642" s="28">
        <v>4</v>
      </c>
      <c r="C642" s="28">
        <v>1</v>
      </c>
      <c r="D642" s="45">
        <f t="shared" si="9"/>
        <v>5</v>
      </c>
    </row>
    <row r="643" spans="1:4" s="39" customFormat="1" ht="15" customHeight="1" x14ac:dyDescent="0.2">
      <c r="A643" s="46" t="s">
        <v>10</v>
      </c>
      <c r="B643" s="28">
        <v>5</v>
      </c>
      <c r="C643" s="28">
        <v>0</v>
      </c>
      <c r="D643" s="45">
        <f t="shared" si="9"/>
        <v>5</v>
      </c>
    </row>
    <row r="644" spans="1:4" s="39" customFormat="1" ht="15" customHeight="1" x14ac:dyDescent="0.2">
      <c r="A644" s="46" t="s">
        <v>7</v>
      </c>
      <c r="B644" s="28">
        <v>1</v>
      </c>
      <c r="C644" s="28">
        <v>0</v>
      </c>
      <c r="D644" s="45">
        <f t="shared" si="9"/>
        <v>1</v>
      </c>
    </row>
    <row r="645" spans="1:4" ht="15" customHeight="1" x14ac:dyDescent="0.2">
      <c r="A645" s="46" t="s">
        <v>20</v>
      </c>
      <c r="B645" s="28">
        <v>6</v>
      </c>
      <c r="C645" s="28">
        <v>0</v>
      </c>
      <c r="D645" s="45">
        <f t="shared" si="9"/>
        <v>6</v>
      </c>
    </row>
    <row r="646" spans="1:4" s="41" customFormat="1" ht="15" customHeight="1" x14ac:dyDescent="0.2">
      <c r="A646" s="19" t="s">
        <v>73</v>
      </c>
      <c r="B646" s="22">
        <f>SUM(B647:B652)</f>
        <v>41</v>
      </c>
      <c r="C646" s="22">
        <f>SUM(C647:C652)</f>
        <v>222</v>
      </c>
      <c r="D646" s="37">
        <f t="shared" si="9"/>
        <v>263</v>
      </c>
    </row>
    <row r="647" spans="1:4" s="39" customFormat="1" ht="15" customHeight="1" x14ac:dyDescent="0.2">
      <c r="A647" s="49" t="s">
        <v>14</v>
      </c>
      <c r="B647" s="28">
        <v>16</v>
      </c>
      <c r="C647" s="28">
        <v>74</v>
      </c>
      <c r="D647" s="45">
        <f t="shared" ref="D647:D710" si="10">SUM(B647:C647)</f>
        <v>90</v>
      </c>
    </row>
    <row r="648" spans="1:4" s="39" customFormat="1" ht="15" customHeight="1" x14ac:dyDescent="0.2">
      <c r="A648" s="49" t="s">
        <v>6</v>
      </c>
      <c r="B648" s="28">
        <v>7</v>
      </c>
      <c r="C648" s="28">
        <v>47</v>
      </c>
      <c r="D648" s="45">
        <f t="shared" si="10"/>
        <v>54</v>
      </c>
    </row>
    <row r="649" spans="1:4" s="39" customFormat="1" ht="15" customHeight="1" x14ac:dyDescent="0.2">
      <c r="A649" s="49" t="s">
        <v>3</v>
      </c>
      <c r="B649" s="28">
        <v>6</v>
      </c>
      <c r="C649" s="28">
        <v>25</v>
      </c>
      <c r="D649" s="45">
        <f t="shared" si="10"/>
        <v>31</v>
      </c>
    </row>
    <row r="650" spans="1:4" s="39" customFormat="1" ht="15" customHeight="1" x14ac:dyDescent="0.2">
      <c r="A650" s="49" t="s">
        <v>22</v>
      </c>
      <c r="B650" s="28">
        <v>0</v>
      </c>
      <c r="C650" s="28">
        <v>7</v>
      </c>
      <c r="D650" s="45">
        <f t="shared" si="10"/>
        <v>7</v>
      </c>
    </row>
    <row r="651" spans="1:4" s="39" customFormat="1" ht="15" customHeight="1" x14ac:dyDescent="0.2">
      <c r="A651" s="49" t="s">
        <v>21</v>
      </c>
      <c r="B651" s="28">
        <v>1</v>
      </c>
      <c r="C651" s="28">
        <v>0</v>
      </c>
      <c r="D651" s="45">
        <f t="shared" si="10"/>
        <v>1</v>
      </c>
    </row>
    <row r="652" spans="1:4" s="39" customFormat="1" ht="15" customHeight="1" x14ac:dyDescent="0.2">
      <c r="A652" s="49" t="s">
        <v>20</v>
      </c>
      <c r="B652" s="28">
        <v>11</v>
      </c>
      <c r="C652" s="28">
        <v>69</v>
      </c>
      <c r="D652" s="45">
        <f t="shared" si="10"/>
        <v>80</v>
      </c>
    </row>
    <row r="653" spans="1:4" s="41" customFormat="1" ht="15" customHeight="1" x14ac:dyDescent="0.2">
      <c r="A653" s="38" t="s">
        <v>72</v>
      </c>
      <c r="B653" s="37">
        <f>SUM(B654:B657)</f>
        <v>17</v>
      </c>
      <c r="C653" s="37">
        <f>SUM(C654:C657)</f>
        <v>18</v>
      </c>
      <c r="D653" s="37">
        <f t="shared" si="10"/>
        <v>35</v>
      </c>
    </row>
    <row r="654" spans="1:4" s="39" customFormat="1" ht="15" customHeight="1" x14ac:dyDescent="0.2">
      <c r="A654" s="49" t="s">
        <v>3</v>
      </c>
      <c r="B654" s="28">
        <v>3</v>
      </c>
      <c r="C654" s="28">
        <v>3</v>
      </c>
      <c r="D654" s="45">
        <f t="shared" si="10"/>
        <v>6</v>
      </c>
    </row>
    <row r="655" spans="1:4" s="39" customFormat="1" ht="15" customHeight="1" x14ac:dyDescent="0.2">
      <c r="A655" s="49" t="s">
        <v>14</v>
      </c>
      <c r="B655" s="28">
        <v>1</v>
      </c>
      <c r="C655" s="28">
        <v>1</v>
      </c>
      <c r="D655" s="45">
        <f t="shared" si="10"/>
        <v>2</v>
      </c>
    </row>
    <row r="656" spans="1:4" s="39" customFormat="1" ht="15" customHeight="1" x14ac:dyDescent="0.2">
      <c r="A656" s="49" t="s">
        <v>23</v>
      </c>
      <c r="B656" s="28">
        <v>0</v>
      </c>
      <c r="C656" s="28">
        <v>1</v>
      </c>
      <c r="D656" s="45">
        <f t="shared" si="10"/>
        <v>1</v>
      </c>
    </row>
    <row r="657" spans="1:4" s="39" customFormat="1" ht="15" customHeight="1" x14ac:dyDescent="0.2">
      <c r="A657" s="49" t="s">
        <v>13</v>
      </c>
      <c r="B657" s="28">
        <v>13</v>
      </c>
      <c r="C657" s="28">
        <v>13</v>
      </c>
      <c r="D657" s="45">
        <f t="shared" si="10"/>
        <v>26</v>
      </c>
    </row>
    <row r="658" spans="1:4" s="41" customFormat="1" ht="15" customHeight="1" x14ac:dyDescent="0.2">
      <c r="A658" s="48" t="s">
        <v>71</v>
      </c>
      <c r="B658" s="35">
        <f>SUM(B659:B664)</f>
        <v>63</v>
      </c>
      <c r="C658" s="35">
        <f>SUM(C659:C664)</f>
        <v>160</v>
      </c>
      <c r="D658" s="37">
        <f t="shared" si="10"/>
        <v>223</v>
      </c>
    </row>
    <row r="659" spans="1:4" s="39" customFormat="1" ht="15" customHeight="1" x14ac:dyDescent="0.2">
      <c r="A659" s="46" t="s">
        <v>13</v>
      </c>
      <c r="B659" s="28">
        <v>42</v>
      </c>
      <c r="C659" s="28">
        <v>126</v>
      </c>
      <c r="D659" s="45">
        <f t="shared" si="10"/>
        <v>168</v>
      </c>
    </row>
    <row r="660" spans="1:4" s="39" customFormat="1" ht="15" customHeight="1" x14ac:dyDescent="0.2">
      <c r="A660" s="46" t="s">
        <v>3</v>
      </c>
      <c r="B660" s="28">
        <v>16</v>
      </c>
      <c r="C660" s="28">
        <v>19</v>
      </c>
      <c r="D660" s="45">
        <f t="shared" si="10"/>
        <v>35</v>
      </c>
    </row>
    <row r="661" spans="1:4" s="39" customFormat="1" ht="15" customHeight="1" x14ac:dyDescent="0.2">
      <c r="A661" s="46" t="s">
        <v>6</v>
      </c>
      <c r="B661" s="28">
        <v>4</v>
      </c>
      <c r="C661" s="28">
        <v>7</v>
      </c>
      <c r="D661" s="45">
        <f t="shared" si="10"/>
        <v>11</v>
      </c>
    </row>
    <row r="662" spans="1:4" s="39" customFormat="1" ht="15" customHeight="1" x14ac:dyDescent="0.2">
      <c r="A662" s="46" t="s">
        <v>14</v>
      </c>
      <c r="B662" s="28">
        <v>1</v>
      </c>
      <c r="C662" s="28">
        <v>4</v>
      </c>
      <c r="D662" s="45">
        <f t="shared" si="10"/>
        <v>5</v>
      </c>
    </row>
    <row r="663" spans="1:4" s="39" customFormat="1" ht="15" customHeight="1" x14ac:dyDescent="0.2">
      <c r="A663" s="46" t="s">
        <v>15</v>
      </c>
      <c r="B663" s="28">
        <v>0</v>
      </c>
      <c r="C663" s="28">
        <v>1</v>
      </c>
      <c r="D663" s="45">
        <f t="shared" si="10"/>
        <v>1</v>
      </c>
    </row>
    <row r="664" spans="1:4" s="39" customFormat="1" ht="15" customHeight="1" x14ac:dyDescent="0.2">
      <c r="A664" s="46" t="s">
        <v>10</v>
      </c>
      <c r="B664" s="28">
        <v>0</v>
      </c>
      <c r="C664" s="28">
        <v>3</v>
      </c>
      <c r="D664" s="45"/>
    </row>
    <row r="665" spans="1:4" s="41" customFormat="1" ht="15" customHeight="1" x14ac:dyDescent="0.2">
      <c r="A665" s="38" t="s">
        <v>70</v>
      </c>
      <c r="B665" s="35">
        <f>SUM(B666:B668)</f>
        <v>17</v>
      </c>
      <c r="C665" s="35">
        <f>SUM(C666:C668)</f>
        <v>33</v>
      </c>
      <c r="D665" s="37">
        <f t="shared" ref="D665:D728" si="11">SUM(B665:C665)</f>
        <v>50</v>
      </c>
    </row>
    <row r="666" spans="1:4" s="39" customFormat="1" ht="15" customHeight="1" x14ac:dyDescent="0.2">
      <c r="A666" s="46" t="s">
        <v>13</v>
      </c>
      <c r="B666" s="28">
        <v>12</v>
      </c>
      <c r="C666" s="28">
        <v>30</v>
      </c>
      <c r="D666" s="45">
        <f t="shared" si="11"/>
        <v>42</v>
      </c>
    </row>
    <row r="667" spans="1:4" s="39" customFormat="1" ht="15" customHeight="1" x14ac:dyDescent="0.2">
      <c r="A667" s="46" t="s">
        <v>3</v>
      </c>
      <c r="B667" s="28">
        <v>3</v>
      </c>
      <c r="C667" s="28">
        <v>3</v>
      </c>
      <c r="D667" s="45">
        <f t="shared" si="11"/>
        <v>6</v>
      </c>
    </row>
    <row r="668" spans="1:4" s="39" customFormat="1" ht="15" customHeight="1" x14ac:dyDescent="0.2">
      <c r="A668" s="46" t="s">
        <v>6</v>
      </c>
      <c r="B668" s="28">
        <v>2</v>
      </c>
      <c r="C668" s="28">
        <v>0</v>
      </c>
      <c r="D668" s="45">
        <f t="shared" si="11"/>
        <v>2</v>
      </c>
    </row>
    <row r="669" spans="1:4" s="39" customFormat="1" ht="15" customHeight="1" x14ac:dyDescent="0.2">
      <c r="A669" s="47" t="s">
        <v>69</v>
      </c>
      <c r="B669" s="35">
        <f>SUM(B670,B676,B683,B692,B700,B706,B712,B718,B726,B733,B739,B747,B754,B763,B769,B774,B780)</f>
        <v>556</v>
      </c>
      <c r="C669" s="35">
        <f>SUM(C670,C676,C683,C692,C700,C706,C712,C718,C726,C733,C739,C747,C754,C763,C769,C774,C780)</f>
        <v>611</v>
      </c>
      <c r="D669" s="35">
        <f t="shared" si="11"/>
        <v>1167</v>
      </c>
    </row>
    <row r="670" spans="1:4" s="41" customFormat="1" ht="15" customHeight="1" x14ac:dyDescent="0.2">
      <c r="A670" s="38" t="s">
        <v>68</v>
      </c>
      <c r="B670" s="37">
        <f>SUM(B671:B675)</f>
        <v>21</v>
      </c>
      <c r="C670" s="37">
        <f>SUM(C671:C675)</f>
        <v>20</v>
      </c>
      <c r="D670" s="37">
        <f t="shared" si="11"/>
        <v>41</v>
      </c>
    </row>
    <row r="671" spans="1:4" s="39" customFormat="1" ht="15" customHeight="1" x14ac:dyDescent="0.2">
      <c r="A671" s="46" t="s">
        <v>13</v>
      </c>
      <c r="B671" s="28">
        <v>10</v>
      </c>
      <c r="C671" s="28">
        <v>11</v>
      </c>
      <c r="D671" s="45">
        <f t="shared" si="11"/>
        <v>21</v>
      </c>
    </row>
    <row r="672" spans="1:4" s="39" customFormat="1" ht="15" customHeight="1" x14ac:dyDescent="0.2">
      <c r="A672" s="46" t="s">
        <v>10</v>
      </c>
      <c r="B672" s="28">
        <v>7</v>
      </c>
      <c r="C672" s="28">
        <v>6</v>
      </c>
      <c r="D672" s="45">
        <f t="shared" si="11"/>
        <v>13</v>
      </c>
    </row>
    <row r="673" spans="1:4" s="39" customFormat="1" ht="15" customHeight="1" x14ac:dyDescent="0.2">
      <c r="A673" s="46" t="s">
        <v>3</v>
      </c>
      <c r="B673" s="28">
        <v>3</v>
      </c>
      <c r="C673" s="28">
        <v>2</v>
      </c>
      <c r="D673" s="45">
        <f t="shared" si="11"/>
        <v>5</v>
      </c>
    </row>
    <row r="674" spans="1:4" s="39" customFormat="1" ht="15" customHeight="1" x14ac:dyDescent="0.2">
      <c r="A674" s="46" t="s">
        <v>23</v>
      </c>
      <c r="B674" s="28">
        <v>1</v>
      </c>
      <c r="C674" s="28">
        <v>0</v>
      </c>
      <c r="D674" s="45">
        <f t="shared" si="11"/>
        <v>1</v>
      </c>
    </row>
    <row r="675" spans="1:4" s="39" customFormat="1" ht="15" customHeight="1" x14ac:dyDescent="0.2">
      <c r="A675" s="46" t="s">
        <v>22</v>
      </c>
      <c r="B675" s="28">
        <v>0</v>
      </c>
      <c r="C675" s="28">
        <v>1</v>
      </c>
      <c r="D675" s="45">
        <f t="shared" si="11"/>
        <v>1</v>
      </c>
    </row>
    <row r="676" spans="1:4" s="41" customFormat="1" ht="15" customHeight="1" x14ac:dyDescent="0.2">
      <c r="A676" s="38" t="s">
        <v>67</v>
      </c>
      <c r="B676" s="37">
        <f>SUM(B677:B682)</f>
        <v>33</v>
      </c>
      <c r="C676" s="37">
        <f>SUM(C677:C682)</f>
        <v>62</v>
      </c>
      <c r="D676" s="37">
        <f t="shared" si="11"/>
        <v>95</v>
      </c>
    </row>
    <row r="677" spans="1:4" s="39" customFormat="1" ht="15" customHeight="1" x14ac:dyDescent="0.2">
      <c r="A677" s="44" t="s">
        <v>3</v>
      </c>
      <c r="B677" s="28">
        <v>23</v>
      </c>
      <c r="C677" s="28">
        <v>53</v>
      </c>
      <c r="D677" s="45">
        <f t="shared" si="11"/>
        <v>76</v>
      </c>
    </row>
    <row r="678" spans="1:4" s="39" customFormat="1" ht="15" customHeight="1" x14ac:dyDescent="0.2">
      <c r="A678" s="44" t="s">
        <v>10</v>
      </c>
      <c r="B678" s="28">
        <v>6</v>
      </c>
      <c r="C678" s="28">
        <v>6</v>
      </c>
      <c r="D678" s="45">
        <f t="shared" si="11"/>
        <v>12</v>
      </c>
    </row>
    <row r="679" spans="1:4" s="39" customFormat="1" ht="15" customHeight="1" x14ac:dyDescent="0.2">
      <c r="A679" s="44" t="s">
        <v>13</v>
      </c>
      <c r="B679" s="28">
        <v>2</v>
      </c>
      <c r="C679" s="28">
        <v>2</v>
      </c>
      <c r="D679" s="45">
        <f t="shared" si="11"/>
        <v>4</v>
      </c>
    </row>
    <row r="680" spans="1:4" s="39" customFormat="1" ht="15" customHeight="1" x14ac:dyDescent="0.2">
      <c r="A680" s="44" t="s">
        <v>7</v>
      </c>
      <c r="B680" s="28">
        <v>1</v>
      </c>
      <c r="C680" s="28">
        <v>0</v>
      </c>
      <c r="D680" s="45">
        <f t="shared" si="11"/>
        <v>1</v>
      </c>
    </row>
    <row r="681" spans="1:4" s="39" customFormat="1" ht="15" customHeight="1" x14ac:dyDescent="0.2">
      <c r="A681" s="44" t="s">
        <v>21</v>
      </c>
      <c r="B681" s="28">
        <v>1</v>
      </c>
      <c r="C681" s="28">
        <v>0</v>
      </c>
      <c r="D681" s="45">
        <f t="shared" si="11"/>
        <v>1</v>
      </c>
    </row>
    <row r="682" spans="1:4" s="39" customFormat="1" ht="15" customHeight="1" x14ac:dyDescent="0.2">
      <c r="A682" s="44" t="s">
        <v>15</v>
      </c>
      <c r="B682" s="28">
        <v>0</v>
      </c>
      <c r="C682" s="28">
        <v>1</v>
      </c>
      <c r="D682" s="45">
        <f t="shared" si="11"/>
        <v>1</v>
      </c>
    </row>
    <row r="683" spans="1:4" s="41" customFormat="1" ht="15" customHeight="1" x14ac:dyDescent="0.2">
      <c r="A683" s="38" t="s">
        <v>66</v>
      </c>
      <c r="B683" s="37">
        <f>SUM(B684:B691)</f>
        <v>110</v>
      </c>
      <c r="C683" s="37">
        <f>SUM(C684:C691)</f>
        <v>156</v>
      </c>
      <c r="D683" s="37">
        <f t="shared" si="11"/>
        <v>266</v>
      </c>
    </row>
    <row r="684" spans="1:4" s="39" customFormat="1" ht="15" customHeight="1" x14ac:dyDescent="0.2">
      <c r="A684" s="44" t="s">
        <v>13</v>
      </c>
      <c r="B684" s="28">
        <v>43</v>
      </c>
      <c r="C684" s="28">
        <v>74</v>
      </c>
      <c r="D684" s="45">
        <f t="shared" si="11"/>
        <v>117</v>
      </c>
    </row>
    <row r="685" spans="1:4" s="39" customFormat="1" ht="15" customHeight="1" x14ac:dyDescent="0.2">
      <c r="A685" s="44" t="s">
        <v>23</v>
      </c>
      <c r="B685" s="28">
        <v>31</v>
      </c>
      <c r="C685" s="28">
        <v>34</v>
      </c>
      <c r="D685" s="45">
        <f t="shared" si="11"/>
        <v>65</v>
      </c>
    </row>
    <row r="686" spans="1:4" s="39" customFormat="1" ht="15" customHeight="1" x14ac:dyDescent="0.2">
      <c r="A686" s="44" t="s">
        <v>10</v>
      </c>
      <c r="B686" s="28">
        <v>22</v>
      </c>
      <c r="C686" s="28">
        <v>27</v>
      </c>
      <c r="D686" s="45">
        <f t="shared" si="11"/>
        <v>49</v>
      </c>
    </row>
    <row r="687" spans="1:4" s="39" customFormat="1" ht="15" customHeight="1" x14ac:dyDescent="0.2">
      <c r="A687" s="44" t="s">
        <v>3</v>
      </c>
      <c r="B687" s="28">
        <v>7</v>
      </c>
      <c r="C687" s="28">
        <v>9</v>
      </c>
      <c r="D687" s="45">
        <f t="shared" si="11"/>
        <v>16</v>
      </c>
    </row>
    <row r="688" spans="1:4" s="39" customFormat="1" ht="15" customHeight="1" x14ac:dyDescent="0.2">
      <c r="A688" s="44" t="s">
        <v>6</v>
      </c>
      <c r="B688" s="28">
        <v>5</v>
      </c>
      <c r="C688" s="28">
        <v>10</v>
      </c>
      <c r="D688" s="45">
        <f t="shared" si="11"/>
        <v>15</v>
      </c>
    </row>
    <row r="689" spans="1:4" s="39" customFormat="1" ht="15" customHeight="1" x14ac:dyDescent="0.2">
      <c r="A689" s="44" t="s">
        <v>15</v>
      </c>
      <c r="B689" s="28">
        <v>0</v>
      </c>
      <c r="C689" s="28">
        <v>1</v>
      </c>
      <c r="D689" s="45">
        <f t="shared" si="11"/>
        <v>1</v>
      </c>
    </row>
    <row r="690" spans="1:4" s="39" customFormat="1" ht="15" customHeight="1" x14ac:dyDescent="0.2">
      <c r="A690" s="44" t="s">
        <v>22</v>
      </c>
      <c r="B690" s="28">
        <v>0</v>
      </c>
      <c r="C690" s="28">
        <v>1</v>
      </c>
      <c r="D690" s="45">
        <f t="shared" si="11"/>
        <v>1</v>
      </c>
    </row>
    <row r="691" spans="1:4" s="39" customFormat="1" ht="15" customHeight="1" x14ac:dyDescent="0.2">
      <c r="A691" s="44" t="s">
        <v>20</v>
      </c>
      <c r="B691" s="28">
        <v>2</v>
      </c>
      <c r="C691" s="28">
        <v>0</v>
      </c>
      <c r="D691" s="45">
        <f t="shared" si="11"/>
        <v>2</v>
      </c>
    </row>
    <row r="692" spans="1:4" s="41" customFormat="1" ht="15" customHeight="1" x14ac:dyDescent="0.2">
      <c r="A692" s="43" t="s">
        <v>65</v>
      </c>
      <c r="B692" s="35">
        <f>SUM(B693:B699)</f>
        <v>19</v>
      </c>
      <c r="C692" s="35">
        <f>SUM(C693:C699)</f>
        <v>33</v>
      </c>
      <c r="D692" s="37">
        <f t="shared" si="11"/>
        <v>52</v>
      </c>
    </row>
    <row r="693" spans="1:4" s="39" customFormat="1" ht="15" customHeight="1" x14ac:dyDescent="0.2">
      <c r="A693" s="46" t="s">
        <v>13</v>
      </c>
      <c r="B693" s="28">
        <v>9</v>
      </c>
      <c r="C693" s="28">
        <v>15</v>
      </c>
      <c r="D693" s="45">
        <f t="shared" si="11"/>
        <v>24</v>
      </c>
    </row>
    <row r="694" spans="1:4" s="39" customFormat="1" ht="15" customHeight="1" x14ac:dyDescent="0.2">
      <c r="A694" s="46" t="s">
        <v>3</v>
      </c>
      <c r="B694" s="28">
        <v>3</v>
      </c>
      <c r="C694" s="28">
        <v>6</v>
      </c>
      <c r="D694" s="45">
        <f t="shared" si="11"/>
        <v>9</v>
      </c>
    </row>
    <row r="695" spans="1:4" s="39" customFormat="1" ht="15" customHeight="1" x14ac:dyDescent="0.2">
      <c r="A695" s="46" t="s">
        <v>10</v>
      </c>
      <c r="B695" s="28">
        <v>3</v>
      </c>
      <c r="C695" s="28">
        <v>3</v>
      </c>
      <c r="D695" s="45">
        <f t="shared" si="11"/>
        <v>6</v>
      </c>
    </row>
    <row r="696" spans="1:4" s="39" customFormat="1" ht="15" customHeight="1" x14ac:dyDescent="0.2">
      <c r="A696" s="46" t="s">
        <v>22</v>
      </c>
      <c r="B696" s="28">
        <v>3</v>
      </c>
      <c r="C696" s="28">
        <v>3</v>
      </c>
      <c r="D696" s="45">
        <f t="shared" si="11"/>
        <v>6</v>
      </c>
    </row>
    <row r="697" spans="1:4" s="39" customFormat="1" ht="15" customHeight="1" x14ac:dyDescent="0.2">
      <c r="A697" s="46" t="s">
        <v>6</v>
      </c>
      <c r="B697" s="28">
        <v>0</v>
      </c>
      <c r="C697" s="28">
        <v>5</v>
      </c>
      <c r="D697" s="45">
        <f t="shared" si="11"/>
        <v>5</v>
      </c>
    </row>
    <row r="698" spans="1:4" s="39" customFormat="1" ht="16.5" customHeight="1" x14ac:dyDescent="0.2">
      <c r="A698" s="46" t="s">
        <v>15</v>
      </c>
      <c r="B698" s="28">
        <v>0</v>
      </c>
      <c r="C698" s="28">
        <v>1</v>
      </c>
      <c r="D698" s="45">
        <f t="shared" si="11"/>
        <v>1</v>
      </c>
    </row>
    <row r="699" spans="1:4" s="39" customFormat="1" ht="15" customHeight="1" x14ac:dyDescent="0.2">
      <c r="A699" s="46" t="s">
        <v>20</v>
      </c>
      <c r="B699" s="28">
        <v>1</v>
      </c>
      <c r="C699" s="28">
        <v>0</v>
      </c>
      <c r="D699" s="45">
        <f t="shared" si="11"/>
        <v>1</v>
      </c>
    </row>
    <row r="700" spans="1:4" s="41" customFormat="1" ht="15" customHeight="1" x14ac:dyDescent="0.2">
      <c r="A700" s="38" t="s">
        <v>64</v>
      </c>
      <c r="B700" s="35">
        <f>SUM(B701:B705)</f>
        <v>9</v>
      </c>
      <c r="C700" s="35">
        <f>SUM(C701:C705)</f>
        <v>10</v>
      </c>
      <c r="D700" s="37">
        <f t="shared" si="11"/>
        <v>19</v>
      </c>
    </row>
    <row r="701" spans="1:4" s="39" customFormat="1" ht="15" customHeight="1" x14ac:dyDescent="0.2">
      <c r="A701" s="44" t="s">
        <v>3</v>
      </c>
      <c r="B701" s="28">
        <v>6</v>
      </c>
      <c r="C701" s="28">
        <v>7</v>
      </c>
      <c r="D701" s="45">
        <f t="shared" si="11"/>
        <v>13</v>
      </c>
    </row>
    <row r="702" spans="1:4" s="39" customFormat="1" ht="15" customHeight="1" x14ac:dyDescent="0.2">
      <c r="A702" s="44" t="s">
        <v>13</v>
      </c>
      <c r="B702" s="28">
        <v>2</v>
      </c>
      <c r="C702" s="28">
        <v>1</v>
      </c>
      <c r="D702" s="45">
        <f t="shared" si="11"/>
        <v>3</v>
      </c>
    </row>
    <row r="703" spans="1:4" s="39" customFormat="1" ht="15" customHeight="1" x14ac:dyDescent="0.2">
      <c r="A703" s="44" t="s">
        <v>21</v>
      </c>
      <c r="B703" s="28">
        <v>1</v>
      </c>
      <c r="C703" s="28">
        <v>0</v>
      </c>
      <c r="D703" s="45">
        <f t="shared" si="11"/>
        <v>1</v>
      </c>
    </row>
    <row r="704" spans="1:4" s="39" customFormat="1" ht="15" customHeight="1" x14ac:dyDescent="0.2">
      <c r="A704" s="44" t="s">
        <v>10</v>
      </c>
      <c r="B704" s="28">
        <v>0</v>
      </c>
      <c r="C704" s="28">
        <v>1</v>
      </c>
      <c r="D704" s="45">
        <f t="shared" si="11"/>
        <v>1</v>
      </c>
    </row>
    <row r="705" spans="1:4" s="39" customFormat="1" ht="15" customHeight="1" x14ac:dyDescent="0.2">
      <c r="A705" s="44" t="s">
        <v>22</v>
      </c>
      <c r="B705" s="28">
        <v>0</v>
      </c>
      <c r="C705" s="28">
        <v>1</v>
      </c>
      <c r="D705" s="45">
        <f t="shared" si="11"/>
        <v>1</v>
      </c>
    </row>
    <row r="706" spans="1:4" s="41" customFormat="1" ht="15" customHeight="1" x14ac:dyDescent="0.2">
      <c r="A706" s="38" t="s">
        <v>63</v>
      </c>
      <c r="B706" s="35">
        <f>SUM(B707:B711)</f>
        <v>35</v>
      </c>
      <c r="C706" s="35">
        <f>SUM(C707:C711)</f>
        <v>28</v>
      </c>
      <c r="D706" s="37">
        <f t="shared" si="11"/>
        <v>63</v>
      </c>
    </row>
    <row r="707" spans="1:4" s="39" customFormat="1" ht="15" customHeight="1" x14ac:dyDescent="0.2">
      <c r="A707" s="44" t="s">
        <v>13</v>
      </c>
      <c r="B707" s="28">
        <v>17</v>
      </c>
      <c r="C707" s="28">
        <v>16</v>
      </c>
      <c r="D707" s="36">
        <f t="shared" si="11"/>
        <v>33</v>
      </c>
    </row>
    <row r="708" spans="1:4" s="39" customFormat="1" ht="15" customHeight="1" x14ac:dyDescent="0.2">
      <c r="A708" s="44" t="s">
        <v>3</v>
      </c>
      <c r="B708" s="28">
        <v>7</v>
      </c>
      <c r="C708" s="28">
        <v>5</v>
      </c>
      <c r="D708" s="36">
        <f t="shared" si="11"/>
        <v>12</v>
      </c>
    </row>
    <row r="709" spans="1:4" s="39" customFormat="1" ht="15" customHeight="1" x14ac:dyDescent="0.2">
      <c r="A709" s="44" t="s">
        <v>10</v>
      </c>
      <c r="B709" s="28">
        <v>5</v>
      </c>
      <c r="C709" s="28">
        <v>3</v>
      </c>
      <c r="D709" s="36">
        <f t="shared" si="11"/>
        <v>8</v>
      </c>
    </row>
    <row r="710" spans="1:4" s="39" customFormat="1" ht="15" customHeight="1" x14ac:dyDescent="0.2">
      <c r="A710" s="44" t="s">
        <v>6</v>
      </c>
      <c r="B710" s="28">
        <v>3</v>
      </c>
      <c r="C710" s="28">
        <v>3</v>
      </c>
      <c r="D710" s="36">
        <f t="shared" si="11"/>
        <v>6</v>
      </c>
    </row>
    <row r="711" spans="1:4" s="39" customFormat="1" ht="15" customHeight="1" x14ac:dyDescent="0.2">
      <c r="A711" s="44" t="s">
        <v>21</v>
      </c>
      <c r="B711" s="28">
        <v>3</v>
      </c>
      <c r="C711" s="28">
        <v>1</v>
      </c>
      <c r="D711" s="36">
        <f t="shared" si="11"/>
        <v>4</v>
      </c>
    </row>
    <row r="712" spans="1:4" s="41" customFormat="1" ht="15" customHeight="1" x14ac:dyDescent="0.2">
      <c r="A712" s="43" t="s">
        <v>62</v>
      </c>
      <c r="B712" s="35">
        <f>SUM(B713:B717)</f>
        <v>17</v>
      </c>
      <c r="C712" s="35">
        <f>SUM(C713:C717)</f>
        <v>14</v>
      </c>
      <c r="D712" s="35">
        <f t="shared" si="11"/>
        <v>31</v>
      </c>
    </row>
    <row r="713" spans="1:4" s="39" customFormat="1" ht="15" customHeight="1" x14ac:dyDescent="0.2">
      <c r="A713" s="44" t="s">
        <v>3</v>
      </c>
      <c r="B713" s="28">
        <v>10</v>
      </c>
      <c r="C713" s="28">
        <v>1</v>
      </c>
      <c r="D713" s="36">
        <f t="shared" si="11"/>
        <v>11</v>
      </c>
    </row>
    <row r="714" spans="1:4" s="39" customFormat="1" ht="15" customHeight="1" x14ac:dyDescent="0.2">
      <c r="A714" s="44" t="s">
        <v>15</v>
      </c>
      <c r="B714" s="28">
        <v>3</v>
      </c>
      <c r="C714" s="28">
        <v>5</v>
      </c>
      <c r="D714" s="36">
        <f t="shared" si="11"/>
        <v>8</v>
      </c>
    </row>
    <row r="715" spans="1:4" s="39" customFormat="1" ht="15" customHeight="1" x14ac:dyDescent="0.2">
      <c r="A715" s="44" t="s">
        <v>10</v>
      </c>
      <c r="B715" s="28">
        <v>1</v>
      </c>
      <c r="C715" s="28">
        <v>6</v>
      </c>
      <c r="D715" s="36">
        <f t="shared" si="11"/>
        <v>7</v>
      </c>
    </row>
    <row r="716" spans="1:4" s="39" customFormat="1" ht="15" customHeight="1" x14ac:dyDescent="0.2">
      <c r="A716" s="44" t="s">
        <v>21</v>
      </c>
      <c r="B716" s="28">
        <v>1</v>
      </c>
      <c r="C716" s="28">
        <v>2</v>
      </c>
      <c r="D716" s="36">
        <f t="shared" si="11"/>
        <v>3</v>
      </c>
    </row>
    <row r="717" spans="1:4" s="39" customFormat="1" ht="15" customHeight="1" x14ac:dyDescent="0.2">
      <c r="A717" s="44" t="s">
        <v>22</v>
      </c>
      <c r="B717" s="28">
        <v>2</v>
      </c>
      <c r="C717" s="28">
        <v>0</v>
      </c>
      <c r="D717" s="36">
        <f t="shared" si="11"/>
        <v>2</v>
      </c>
    </row>
    <row r="718" spans="1:4" s="41" customFormat="1" ht="15" customHeight="1" x14ac:dyDescent="0.2">
      <c r="A718" s="43" t="s">
        <v>61</v>
      </c>
      <c r="B718" s="35">
        <f>SUM(B719:B725)</f>
        <v>45</v>
      </c>
      <c r="C718" s="35">
        <f>SUM(C719:C725)</f>
        <v>82</v>
      </c>
      <c r="D718" s="35">
        <f t="shared" si="11"/>
        <v>127</v>
      </c>
    </row>
    <row r="719" spans="1:4" s="39" customFormat="1" ht="15" customHeight="1" x14ac:dyDescent="0.2">
      <c r="A719" s="40" t="s">
        <v>3</v>
      </c>
      <c r="B719" s="28">
        <v>34</v>
      </c>
      <c r="C719" s="28">
        <v>62</v>
      </c>
      <c r="D719" s="36">
        <f t="shared" si="11"/>
        <v>96</v>
      </c>
    </row>
    <row r="720" spans="1:4" s="39" customFormat="1" ht="15" customHeight="1" x14ac:dyDescent="0.2">
      <c r="A720" s="40" t="s">
        <v>10</v>
      </c>
      <c r="B720" s="28">
        <v>2</v>
      </c>
      <c r="C720" s="28">
        <v>10</v>
      </c>
      <c r="D720" s="36">
        <f t="shared" si="11"/>
        <v>12</v>
      </c>
    </row>
    <row r="721" spans="1:4" s="39" customFormat="1" ht="15" customHeight="1" x14ac:dyDescent="0.2">
      <c r="A721" s="40" t="s">
        <v>21</v>
      </c>
      <c r="B721" s="28">
        <v>7</v>
      </c>
      <c r="C721" s="28">
        <v>2</v>
      </c>
      <c r="D721" s="36">
        <f t="shared" si="11"/>
        <v>9</v>
      </c>
    </row>
    <row r="722" spans="1:4" s="39" customFormat="1" ht="15" customHeight="1" x14ac:dyDescent="0.2">
      <c r="A722" s="40" t="s">
        <v>13</v>
      </c>
      <c r="B722" s="28">
        <v>0</v>
      </c>
      <c r="C722" s="28">
        <v>5</v>
      </c>
      <c r="D722" s="36">
        <f t="shared" si="11"/>
        <v>5</v>
      </c>
    </row>
    <row r="723" spans="1:4" s="39" customFormat="1" ht="15" customHeight="1" x14ac:dyDescent="0.2">
      <c r="A723" s="40" t="s">
        <v>15</v>
      </c>
      <c r="B723" s="28">
        <v>1</v>
      </c>
      <c r="C723" s="28">
        <v>2</v>
      </c>
      <c r="D723" s="36">
        <f t="shared" si="11"/>
        <v>3</v>
      </c>
    </row>
    <row r="724" spans="1:4" s="39" customFormat="1" ht="15" customHeight="1" x14ac:dyDescent="0.2">
      <c r="A724" s="40" t="s">
        <v>6</v>
      </c>
      <c r="B724" s="28">
        <v>1</v>
      </c>
      <c r="C724" s="28">
        <v>0</v>
      </c>
      <c r="D724" s="36">
        <f t="shared" si="11"/>
        <v>1</v>
      </c>
    </row>
    <row r="725" spans="1:4" s="39" customFormat="1" ht="15" customHeight="1" x14ac:dyDescent="0.2">
      <c r="A725" s="40" t="s">
        <v>22</v>
      </c>
      <c r="B725" s="28">
        <v>0</v>
      </c>
      <c r="C725" s="28">
        <v>1</v>
      </c>
      <c r="D725" s="36">
        <f t="shared" si="11"/>
        <v>1</v>
      </c>
    </row>
    <row r="726" spans="1:4" s="39" customFormat="1" ht="15" customHeight="1" x14ac:dyDescent="0.2">
      <c r="A726" s="43" t="s">
        <v>60</v>
      </c>
      <c r="B726" s="35">
        <f>SUM(B727:B732)</f>
        <v>13</v>
      </c>
      <c r="C726" s="35">
        <f>SUM(C727:C732)</f>
        <v>1</v>
      </c>
      <c r="D726" s="35">
        <f t="shared" si="11"/>
        <v>14</v>
      </c>
    </row>
    <row r="727" spans="1:4" s="39" customFormat="1" ht="15" customHeight="1" x14ac:dyDescent="0.2">
      <c r="A727" s="40" t="s">
        <v>13</v>
      </c>
      <c r="B727" s="28">
        <v>5</v>
      </c>
      <c r="C727" s="28">
        <v>0</v>
      </c>
      <c r="D727" s="36">
        <f t="shared" si="11"/>
        <v>5</v>
      </c>
    </row>
    <row r="728" spans="1:4" s="39" customFormat="1" ht="15" customHeight="1" x14ac:dyDescent="0.2">
      <c r="A728" s="40" t="s">
        <v>3</v>
      </c>
      <c r="B728" s="28">
        <v>3</v>
      </c>
      <c r="C728" s="28">
        <v>0</v>
      </c>
      <c r="D728" s="36">
        <f t="shared" si="11"/>
        <v>3</v>
      </c>
    </row>
    <row r="729" spans="1:4" s="39" customFormat="1" ht="15" customHeight="1" x14ac:dyDescent="0.2">
      <c r="A729" s="40" t="s">
        <v>22</v>
      </c>
      <c r="B729" s="28">
        <v>2</v>
      </c>
      <c r="C729" s="28">
        <v>1</v>
      </c>
      <c r="D729" s="35">
        <f t="shared" ref="D729:D792" si="12">SUM(B729:C729)</f>
        <v>3</v>
      </c>
    </row>
    <row r="730" spans="1:4" s="39" customFormat="1" ht="15" customHeight="1" x14ac:dyDescent="0.2">
      <c r="A730" s="40" t="s">
        <v>6</v>
      </c>
      <c r="B730" s="28">
        <v>1</v>
      </c>
      <c r="C730" s="28">
        <v>0</v>
      </c>
      <c r="D730" s="36">
        <f t="shared" si="12"/>
        <v>1</v>
      </c>
    </row>
    <row r="731" spans="1:4" s="39" customFormat="1" ht="15" customHeight="1" x14ac:dyDescent="0.2">
      <c r="A731" s="40" t="s">
        <v>21</v>
      </c>
      <c r="B731" s="28">
        <v>1</v>
      </c>
      <c r="C731" s="28">
        <v>0</v>
      </c>
      <c r="D731" s="36">
        <f t="shared" si="12"/>
        <v>1</v>
      </c>
    </row>
    <row r="732" spans="1:4" s="39" customFormat="1" ht="15" customHeight="1" x14ac:dyDescent="0.2">
      <c r="A732" s="40" t="s">
        <v>10</v>
      </c>
      <c r="B732" s="28">
        <v>1</v>
      </c>
      <c r="C732" s="28">
        <v>0</v>
      </c>
      <c r="D732" s="36">
        <f t="shared" si="12"/>
        <v>1</v>
      </c>
    </row>
    <row r="733" spans="1:4" s="39" customFormat="1" ht="15" customHeight="1" x14ac:dyDescent="0.2">
      <c r="A733" s="38" t="s">
        <v>59</v>
      </c>
      <c r="B733" s="42">
        <f>SUM(B734:B738)</f>
        <v>15</v>
      </c>
      <c r="C733" s="42">
        <f>SUM(C734:C738)</f>
        <v>14</v>
      </c>
      <c r="D733" s="35">
        <f t="shared" si="12"/>
        <v>29</v>
      </c>
    </row>
    <row r="734" spans="1:4" s="39" customFormat="1" ht="15" customHeight="1" x14ac:dyDescent="0.2">
      <c r="A734" s="40" t="s">
        <v>13</v>
      </c>
      <c r="B734" s="28">
        <v>10</v>
      </c>
      <c r="C734" s="28">
        <v>10</v>
      </c>
      <c r="D734" s="36">
        <f t="shared" si="12"/>
        <v>20</v>
      </c>
    </row>
    <row r="735" spans="1:4" s="39" customFormat="1" ht="15" customHeight="1" x14ac:dyDescent="0.2">
      <c r="A735" s="40" t="s">
        <v>3</v>
      </c>
      <c r="B735" s="28">
        <v>2</v>
      </c>
      <c r="C735" s="28">
        <v>1</v>
      </c>
      <c r="D735" s="36">
        <f t="shared" si="12"/>
        <v>3</v>
      </c>
    </row>
    <row r="736" spans="1:4" s="39" customFormat="1" ht="15" customHeight="1" x14ac:dyDescent="0.2">
      <c r="A736" s="40" t="s">
        <v>10</v>
      </c>
      <c r="B736" s="28">
        <v>2</v>
      </c>
      <c r="C736" s="28">
        <v>1</v>
      </c>
      <c r="D736" s="36">
        <f t="shared" si="12"/>
        <v>3</v>
      </c>
    </row>
    <row r="737" spans="1:4" s="39" customFormat="1" ht="15" customHeight="1" x14ac:dyDescent="0.2">
      <c r="A737" s="40" t="s">
        <v>6</v>
      </c>
      <c r="B737" s="28">
        <v>0</v>
      </c>
      <c r="C737" s="28">
        <v>2</v>
      </c>
      <c r="D737" s="36">
        <f t="shared" si="12"/>
        <v>2</v>
      </c>
    </row>
    <row r="738" spans="1:4" s="39" customFormat="1" ht="15" customHeight="1" x14ac:dyDescent="0.2">
      <c r="A738" s="40" t="s">
        <v>21</v>
      </c>
      <c r="B738" s="28">
        <v>1</v>
      </c>
      <c r="C738" s="28">
        <v>0</v>
      </c>
      <c r="D738" s="36">
        <f t="shared" si="12"/>
        <v>1</v>
      </c>
    </row>
    <row r="739" spans="1:4" s="41" customFormat="1" ht="15" customHeight="1" x14ac:dyDescent="0.2">
      <c r="A739" s="38" t="s">
        <v>58</v>
      </c>
      <c r="B739" s="35">
        <f>SUM(B740:B746)</f>
        <v>79</v>
      </c>
      <c r="C739" s="35">
        <f>SUM(C740:C746)</f>
        <v>4</v>
      </c>
      <c r="D739" s="35">
        <f t="shared" si="12"/>
        <v>83</v>
      </c>
    </row>
    <row r="740" spans="1:4" s="39" customFormat="1" ht="15" customHeight="1" x14ac:dyDescent="0.2">
      <c r="A740" s="40" t="s">
        <v>10</v>
      </c>
      <c r="B740" s="28">
        <v>39</v>
      </c>
      <c r="C740" s="28">
        <v>1</v>
      </c>
      <c r="D740" s="36">
        <f t="shared" si="12"/>
        <v>40</v>
      </c>
    </row>
    <row r="741" spans="1:4" s="39" customFormat="1" ht="15" customHeight="1" x14ac:dyDescent="0.2">
      <c r="A741" s="40" t="s">
        <v>3</v>
      </c>
      <c r="B741" s="28">
        <v>19</v>
      </c>
      <c r="C741" s="28">
        <v>2</v>
      </c>
      <c r="D741" s="36">
        <f t="shared" si="12"/>
        <v>21</v>
      </c>
    </row>
    <row r="742" spans="1:4" s="39" customFormat="1" ht="15" customHeight="1" x14ac:dyDescent="0.2">
      <c r="A742" s="40" t="s">
        <v>13</v>
      </c>
      <c r="B742" s="28">
        <v>9</v>
      </c>
      <c r="C742" s="28">
        <v>1</v>
      </c>
      <c r="D742" s="36">
        <f t="shared" si="12"/>
        <v>10</v>
      </c>
    </row>
    <row r="743" spans="1:4" s="39" customFormat="1" ht="15" customHeight="1" x14ac:dyDescent="0.2">
      <c r="A743" s="40" t="s">
        <v>15</v>
      </c>
      <c r="B743" s="28">
        <v>5</v>
      </c>
      <c r="C743" s="28">
        <v>0</v>
      </c>
      <c r="D743" s="36">
        <f t="shared" si="12"/>
        <v>5</v>
      </c>
    </row>
    <row r="744" spans="1:4" s="39" customFormat="1" ht="15" customHeight="1" x14ac:dyDescent="0.2">
      <c r="A744" s="40" t="s">
        <v>21</v>
      </c>
      <c r="B744" s="28">
        <v>4</v>
      </c>
      <c r="C744" s="28">
        <v>0</v>
      </c>
      <c r="D744" s="36">
        <f t="shared" si="12"/>
        <v>4</v>
      </c>
    </row>
    <row r="745" spans="1:4" s="39" customFormat="1" ht="15" customHeight="1" x14ac:dyDescent="0.2">
      <c r="A745" s="40" t="s">
        <v>6</v>
      </c>
      <c r="B745" s="28">
        <v>2</v>
      </c>
      <c r="C745" s="28">
        <v>0</v>
      </c>
      <c r="D745" s="36">
        <f t="shared" si="12"/>
        <v>2</v>
      </c>
    </row>
    <row r="746" spans="1:4" s="39" customFormat="1" ht="15" customHeight="1" x14ac:dyDescent="0.2">
      <c r="A746" s="40" t="s">
        <v>22</v>
      </c>
      <c r="B746" s="28">
        <v>1</v>
      </c>
      <c r="C746" s="28">
        <v>0</v>
      </c>
      <c r="D746" s="36">
        <f t="shared" si="12"/>
        <v>1</v>
      </c>
    </row>
    <row r="747" spans="1:4" s="41" customFormat="1" ht="15" customHeight="1" x14ac:dyDescent="0.2">
      <c r="A747" s="38" t="s">
        <v>47</v>
      </c>
      <c r="B747" s="35">
        <f>SUM(B748:B753)</f>
        <v>25</v>
      </c>
      <c r="C747" s="35">
        <f>SUM(C748:C753)</f>
        <v>20</v>
      </c>
      <c r="D747" s="35">
        <f t="shared" si="12"/>
        <v>45</v>
      </c>
    </row>
    <row r="748" spans="1:4" s="39" customFormat="1" ht="15" customHeight="1" x14ac:dyDescent="0.2">
      <c r="A748" s="40" t="s">
        <v>3</v>
      </c>
      <c r="B748" s="28">
        <v>11</v>
      </c>
      <c r="C748" s="28">
        <v>13</v>
      </c>
      <c r="D748" s="36">
        <f t="shared" si="12"/>
        <v>24</v>
      </c>
    </row>
    <row r="749" spans="1:4" s="39" customFormat="1" ht="15" customHeight="1" x14ac:dyDescent="0.2">
      <c r="A749" s="40" t="s">
        <v>10</v>
      </c>
      <c r="B749" s="28">
        <v>6</v>
      </c>
      <c r="C749" s="28">
        <v>5</v>
      </c>
      <c r="D749" s="36">
        <f t="shared" si="12"/>
        <v>11</v>
      </c>
    </row>
    <row r="750" spans="1:4" s="39" customFormat="1" ht="15" customHeight="1" x14ac:dyDescent="0.2">
      <c r="A750" s="40" t="s">
        <v>13</v>
      </c>
      <c r="B750" s="28">
        <v>4</v>
      </c>
      <c r="C750" s="28">
        <v>1</v>
      </c>
      <c r="D750" s="36">
        <f t="shared" si="12"/>
        <v>5</v>
      </c>
    </row>
    <row r="751" spans="1:4" s="39" customFormat="1" ht="15" customHeight="1" x14ac:dyDescent="0.2">
      <c r="A751" s="40" t="s">
        <v>21</v>
      </c>
      <c r="B751" s="28">
        <v>2</v>
      </c>
      <c r="C751" s="28">
        <v>0</v>
      </c>
      <c r="D751" s="36">
        <f t="shared" si="12"/>
        <v>2</v>
      </c>
    </row>
    <row r="752" spans="1:4" s="39" customFormat="1" ht="15" customHeight="1" x14ac:dyDescent="0.2">
      <c r="A752" s="40" t="s">
        <v>15</v>
      </c>
      <c r="B752" s="28">
        <v>2</v>
      </c>
      <c r="C752" s="28">
        <v>0</v>
      </c>
      <c r="D752" s="36">
        <f t="shared" si="12"/>
        <v>2</v>
      </c>
    </row>
    <row r="753" spans="1:4" s="39" customFormat="1" ht="15" customHeight="1" x14ac:dyDescent="0.2">
      <c r="A753" s="40" t="s">
        <v>22</v>
      </c>
      <c r="B753" s="28">
        <v>0</v>
      </c>
      <c r="C753" s="28">
        <v>1</v>
      </c>
      <c r="D753" s="36">
        <f t="shared" si="12"/>
        <v>1</v>
      </c>
    </row>
    <row r="754" spans="1:4" s="10" customFormat="1" ht="15" customHeight="1" x14ac:dyDescent="0.2">
      <c r="A754" s="38" t="s">
        <v>57</v>
      </c>
      <c r="B754" s="37">
        <f>SUM(B755:B762)</f>
        <v>93</v>
      </c>
      <c r="C754" s="37">
        <f>SUM(C755:C762)</f>
        <v>115</v>
      </c>
      <c r="D754" s="35">
        <f t="shared" si="12"/>
        <v>208</v>
      </c>
    </row>
    <row r="755" spans="1:4" ht="15" customHeight="1" x14ac:dyDescent="0.2">
      <c r="A755" s="29" t="s">
        <v>23</v>
      </c>
      <c r="B755" s="28">
        <v>42</v>
      </c>
      <c r="C755" s="28">
        <v>60</v>
      </c>
      <c r="D755" s="36">
        <f t="shared" si="12"/>
        <v>102</v>
      </c>
    </row>
    <row r="756" spans="1:4" ht="15" customHeight="1" x14ac:dyDescent="0.2">
      <c r="A756" s="29" t="s">
        <v>3</v>
      </c>
      <c r="B756" s="28">
        <v>20</v>
      </c>
      <c r="C756" s="28">
        <v>21</v>
      </c>
      <c r="D756" s="36">
        <f t="shared" si="12"/>
        <v>41</v>
      </c>
    </row>
    <row r="757" spans="1:4" ht="15" customHeight="1" x14ac:dyDescent="0.2">
      <c r="A757" s="29" t="s">
        <v>10</v>
      </c>
      <c r="B757" s="28">
        <v>20</v>
      </c>
      <c r="C757" s="28">
        <v>19</v>
      </c>
      <c r="D757" s="36">
        <f t="shared" si="12"/>
        <v>39</v>
      </c>
    </row>
    <row r="758" spans="1:4" ht="15" customHeight="1" x14ac:dyDescent="0.2">
      <c r="A758" s="29" t="s">
        <v>13</v>
      </c>
      <c r="B758" s="28">
        <v>3</v>
      </c>
      <c r="C758" s="28">
        <v>7</v>
      </c>
      <c r="D758" s="36">
        <f t="shared" si="12"/>
        <v>10</v>
      </c>
    </row>
    <row r="759" spans="1:4" ht="15" customHeight="1" x14ac:dyDescent="0.2">
      <c r="A759" s="29" t="s">
        <v>21</v>
      </c>
      <c r="B759" s="28">
        <v>6</v>
      </c>
      <c r="C759" s="28">
        <v>1</v>
      </c>
      <c r="D759" s="36">
        <f t="shared" si="12"/>
        <v>7</v>
      </c>
    </row>
    <row r="760" spans="1:4" ht="15" customHeight="1" x14ac:dyDescent="0.2">
      <c r="A760" s="29" t="s">
        <v>22</v>
      </c>
      <c r="B760" s="28">
        <v>0</v>
      </c>
      <c r="C760" s="28">
        <v>6</v>
      </c>
      <c r="D760" s="36">
        <f t="shared" si="12"/>
        <v>6</v>
      </c>
    </row>
    <row r="761" spans="1:4" ht="15" customHeight="1" x14ac:dyDescent="0.2">
      <c r="A761" s="29" t="s">
        <v>7</v>
      </c>
      <c r="B761" s="28">
        <v>2</v>
      </c>
      <c r="C761" s="28">
        <v>0</v>
      </c>
      <c r="D761" s="36">
        <f t="shared" si="12"/>
        <v>2</v>
      </c>
    </row>
    <row r="762" spans="1:4" ht="15" customHeight="1" x14ac:dyDescent="0.2">
      <c r="A762" s="29" t="s">
        <v>14</v>
      </c>
      <c r="B762" s="28">
        <v>0</v>
      </c>
      <c r="C762" s="28">
        <v>1</v>
      </c>
      <c r="D762" s="36">
        <f t="shared" si="12"/>
        <v>1</v>
      </c>
    </row>
    <row r="763" spans="1:4" s="10" customFormat="1" ht="15" customHeight="1" x14ac:dyDescent="0.2">
      <c r="A763" s="19" t="s">
        <v>56</v>
      </c>
      <c r="B763" s="22">
        <f>SUM(B764:B768)</f>
        <v>15</v>
      </c>
      <c r="C763" s="22">
        <f>SUM(C764:C768)</f>
        <v>18</v>
      </c>
      <c r="D763" s="35">
        <f t="shared" si="12"/>
        <v>33</v>
      </c>
    </row>
    <row r="764" spans="1:4" ht="15" customHeight="1" x14ac:dyDescent="0.2">
      <c r="A764" s="29" t="s">
        <v>3</v>
      </c>
      <c r="B764" s="28">
        <v>7</v>
      </c>
      <c r="C764" s="28">
        <v>7</v>
      </c>
      <c r="D764" s="36">
        <f t="shared" si="12"/>
        <v>14</v>
      </c>
    </row>
    <row r="765" spans="1:4" ht="15" customHeight="1" x14ac:dyDescent="0.2">
      <c r="A765" s="29" t="s">
        <v>13</v>
      </c>
      <c r="B765" s="28">
        <v>2</v>
      </c>
      <c r="C765" s="28">
        <v>6</v>
      </c>
      <c r="D765" s="36">
        <f t="shared" si="12"/>
        <v>8</v>
      </c>
    </row>
    <row r="766" spans="1:4" ht="15" customHeight="1" x14ac:dyDescent="0.2">
      <c r="A766" s="29" t="s">
        <v>10</v>
      </c>
      <c r="B766" s="28">
        <v>3</v>
      </c>
      <c r="C766" s="28">
        <v>2</v>
      </c>
      <c r="D766" s="36">
        <f t="shared" si="12"/>
        <v>5</v>
      </c>
    </row>
    <row r="767" spans="1:4" ht="15" customHeight="1" x14ac:dyDescent="0.2">
      <c r="A767" s="29" t="s">
        <v>21</v>
      </c>
      <c r="B767" s="28">
        <v>2</v>
      </c>
      <c r="C767" s="28">
        <v>2</v>
      </c>
      <c r="D767" s="36">
        <f t="shared" si="12"/>
        <v>4</v>
      </c>
    </row>
    <row r="768" spans="1:4" ht="15" customHeight="1" x14ac:dyDescent="0.2">
      <c r="A768" s="29" t="s">
        <v>7</v>
      </c>
      <c r="B768" s="28">
        <v>1</v>
      </c>
      <c r="C768" s="28">
        <v>1</v>
      </c>
      <c r="D768" s="36">
        <f t="shared" si="12"/>
        <v>2</v>
      </c>
    </row>
    <row r="769" spans="1:4" s="10" customFormat="1" ht="15" customHeight="1" x14ac:dyDescent="0.2">
      <c r="A769" s="19" t="s">
        <v>44</v>
      </c>
      <c r="B769" s="11">
        <f>SUM(B770:B773)</f>
        <v>11</v>
      </c>
      <c r="C769" s="11">
        <f>SUM(C770:C773)</f>
        <v>17</v>
      </c>
      <c r="D769" s="11">
        <f t="shared" si="12"/>
        <v>28</v>
      </c>
    </row>
    <row r="770" spans="1:4" ht="15" customHeight="1" x14ac:dyDescent="0.2">
      <c r="A770" s="15" t="s">
        <v>3</v>
      </c>
      <c r="B770" s="28">
        <v>4</v>
      </c>
      <c r="C770" s="28">
        <v>10</v>
      </c>
      <c r="D770" s="8">
        <f t="shared" si="12"/>
        <v>14</v>
      </c>
    </row>
    <row r="771" spans="1:4" ht="15" customHeight="1" x14ac:dyDescent="0.2">
      <c r="A771" s="15" t="s">
        <v>10</v>
      </c>
      <c r="B771" s="28">
        <v>5</v>
      </c>
      <c r="C771" s="28">
        <v>5</v>
      </c>
      <c r="D771" s="8">
        <f t="shared" si="12"/>
        <v>10</v>
      </c>
    </row>
    <row r="772" spans="1:4" ht="15" customHeight="1" x14ac:dyDescent="0.2">
      <c r="A772" s="15" t="s">
        <v>21</v>
      </c>
      <c r="B772" s="28">
        <v>0</v>
      </c>
      <c r="C772" s="28">
        <v>2</v>
      </c>
      <c r="D772" s="8">
        <f t="shared" si="12"/>
        <v>2</v>
      </c>
    </row>
    <row r="773" spans="1:4" ht="15" customHeight="1" x14ac:dyDescent="0.2">
      <c r="A773" s="15" t="s">
        <v>13</v>
      </c>
      <c r="B773" s="28">
        <v>2</v>
      </c>
      <c r="C773" s="28">
        <v>0</v>
      </c>
      <c r="D773" s="8">
        <f t="shared" si="12"/>
        <v>2</v>
      </c>
    </row>
    <row r="774" spans="1:4" s="10" customFormat="1" ht="15" customHeight="1" x14ac:dyDescent="0.2">
      <c r="A774" s="19" t="s">
        <v>55</v>
      </c>
      <c r="B774" s="11">
        <f>SUM(B775:B779)</f>
        <v>15</v>
      </c>
      <c r="C774" s="11">
        <f>SUM(C775:C779)</f>
        <v>17</v>
      </c>
      <c r="D774" s="11">
        <f t="shared" si="12"/>
        <v>32</v>
      </c>
    </row>
    <row r="775" spans="1:4" ht="15" customHeight="1" x14ac:dyDescent="0.2">
      <c r="A775" s="15" t="s">
        <v>3</v>
      </c>
      <c r="B775" s="28">
        <v>7</v>
      </c>
      <c r="C775" s="28">
        <v>7</v>
      </c>
      <c r="D775" s="8">
        <f t="shared" si="12"/>
        <v>14</v>
      </c>
    </row>
    <row r="776" spans="1:4" ht="15" customHeight="1" x14ac:dyDescent="0.2">
      <c r="A776" s="15" t="s">
        <v>21</v>
      </c>
      <c r="B776" s="28">
        <v>3</v>
      </c>
      <c r="C776" s="28">
        <v>3</v>
      </c>
      <c r="D776" s="8">
        <f t="shared" si="12"/>
        <v>6</v>
      </c>
    </row>
    <row r="777" spans="1:4" x14ac:dyDescent="0.2">
      <c r="A777" s="15" t="s">
        <v>13</v>
      </c>
      <c r="B777" s="28">
        <v>2</v>
      </c>
      <c r="C777" s="28">
        <v>4</v>
      </c>
      <c r="D777" s="8">
        <f t="shared" si="12"/>
        <v>6</v>
      </c>
    </row>
    <row r="778" spans="1:4" ht="15" customHeight="1" x14ac:dyDescent="0.2">
      <c r="A778" s="15" t="s">
        <v>10</v>
      </c>
      <c r="B778" s="28">
        <v>2</v>
      </c>
      <c r="C778" s="28">
        <v>3</v>
      </c>
      <c r="D778" s="8">
        <f t="shared" si="12"/>
        <v>5</v>
      </c>
    </row>
    <row r="779" spans="1:4" ht="15" customHeight="1" x14ac:dyDescent="0.2">
      <c r="A779" s="15" t="s">
        <v>15</v>
      </c>
      <c r="B779" s="28">
        <v>1</v>
      </c>
      <c r="C779" s="28">
        <v>0</v>
      </c>
      <c r="D779" s="8">
        <f t="shared" si="12"/>
        <v>1</v>
      </c>
    </row>
    <row r="780" spans="1:4" s="10" customFormat="1" ht="15" customHeight="1" x14ac:dyDescent="0.2">
      <c r="A780" s="23" t="s">
        <v>11</v>
      </c>
      <c r="B780" s="11">
        <f>B781</f>
        <v>1</v>
      </c>
      <c r="C780" s="11">
        <f>C781</f>
        <v>0</v>
      </c>
      <c r="D780" s="11">
        <f t="shared" si="12"/>
        <v>1</v>
      </c>
    </row>
    <row r="781" spans="1:4" ht="15" customHeight="1" x14ac:dyDescent="0.2">
      <c r="A781" s="15" t="s">
        <v>3</v>
      </c>
      <c r="B781" s="8">
        <v>1</v>
      </c>
      <c r="C781" s="8">
        <v>0</v>
      </c>
      <c r="D781" s="8">
        <f t="shared" si="12"/>
        <v>1</v>
      </c>
    </row>
    <row r="782" spans="1:4" ht="15" customHeight="1" x14ac:dyDescent="0.2">
      <c r="A782" s="33" t="s">
        <v>54</v>
      </c>
      <c r="B782" s="11">
        <f>SUM(B783,B793,B799,B802,B812,B817,B823)</f>
        <v>673</v>
      </c>
      <c r="C782" s="11">
        <f>SUM(C783,C793,C799,C802,C812,C817,C823)</f>
        <v>1488</v>
      </c>
      <c r="D782" s="35">
        <f t="shared" si="12"/>
        <v>2161</v>
      </c>
    </row>
    <row r="783" spans="1:4" s="10" customFormat="1" ht="15" customHeight="1" x14ac:dyDescent="0.2">
      <c r="A783" s="19" t="s">
        <v>51</v>
      </c>
      <c r="B783" s="11">
        <f>SUM(B784:B792)</f>
        <v>88</v>
      </c>
      <c r="C783" s="11">
        <f>SUM(C784:C792)</f>
        <v>139</v>
      </c>
      <c r="D783" s="11">
        <f t="shared" si="12"/>
        <v>227</v>
      </c>
    </row>
    <row r="784" spans="1:4" ht="15" customHeight="1" x14ac:dyDescent="0.2">
      <c r="A784" s="15" t="s">
        <v>3</v>
      </c>
      <c r="B784" s="28">
        <v>67</v>
      </c>
      <c r="C784" s="28">
        <v>110</v>
      </c>
      <c r="D784" s="8">
        <f t="shared" si="12"/>
        <v>177</v>
      </c>
    </row>
    <row r="785" spans="1:4" ht="15" customHeight="1" x14ac:dyDescent="0.2">
      <c r="A785" s="15" t="s">
        <v>13</v>
      </c>
      <c r="B785" s="28">
        <v>8</v>
      </c>
      <c r="C785" s="28">
        <v>12</v>
      </c>
      <c r="D785" s="8">
        <f t="shared" si="12"/>
        <v>20</v>
      </c>
    </row>
    <row r="786" spans="1:4" ht="15" customHeight="1" x14ac:dyDescent="0.2">
      <c r="A786" s="15" t="s">
        <v>23</v>
      </c>
      <c r="B786" s="28">
        <v>7</v>
      </c>
      <c r="C786" s="28">
        <v>5</v>
      </c>
      <c r="D786" s="8">
        <f t="shared" si="12"/>
        <v>12</v>
      </c>
    </row>
    <row r="787" spans="1:4" ht="15" customHeight="1" x14ac:dyDescent="0.2">
      <c r="A787" s="15" t="s">
        <v>10</v>
      </c>
      <c r="B787" s="28">
        <v>4</v>
      </c>
      <c r="C787" s="28">
        <v>2</v>
      </c>
      <c r="D787" s="8">
        <f t="shared" si="12"/>
        <v>6</v>
      </c>
    </row>
    <row r="788" spans="1:4" ht="15" customHeight="1" x14ac:dyDescent="0.2">
      <c r="A788" s="15" t="s">
        <v>14</v>
      </c>
      <c r="B788" s="28">
        <v>0</v>
      </c>
      <c r="C788" s="28">
        <v>5</v>
      </c>
      <c r="D788" s="8">
        <f t="shared" si="12"/>
        <v>5</v>
      </c>
    </row>
    <row r="789" spans="1:4" ht="15" customHeight="1" x14ac:dyDescent="0.2">
      <c r="A789" s="15" t="s">
        <v>7</v>
      </c>
      <c r="B789" s="28">
        <v>1</v>
      </c>
      <c r="C789" s="28">
        <v>1</v>
      </c>
      <c r="D789" s="8">
        <f t="shared" si="12"/>
        <v>2</v>
      </c>
    </row>
    <row r="790" spans="1:4" ht="15" customHeight="1" x14ac:dyDescent="0.2">
      <c r="A790" s="15" t="s">
        <v>22</v>
      </c>
      <c r="B790" s="28">
        <v>0</v>
      </c>
      <c r="C790" s="28">
        <v>2</v>
      </c>
      <c r="D790" s="8">
        <f t="shared" si="12"/>
        <v>2</v>
      </c>
    </row>
    <row r="791" spans="1:4" ht="15" customHeight="1" x14ac:dyDescent="0.2">
      <c r="A791" s="15" t="s">
        <v>6</v>
      </c>
      <c r="B791" s="28">
        <v>0</v>
      </c>
      <c r="C791" s="28">
        <v>1</v>
      </c>
      <c r="D791" s="8">
        <f t="shared" si="12"/>
        <v>1</v>
      </c>
    </row>
    <row r="792" spans="1:4" ht="15" customHeight="1" x14ac:dyDescent="0.2">
      <c r="A792" s="15" t="s">
        <v>20</v>
      </c>
      <c r="B792" s="28">
        <v>1</v>
      </c>
      <c r="C792" s="28">
        <v>1</v>
      </c>
      <c r="D792" s="8">
        <f t="shared" si="12"/>
        <v>2</v>
      </c>
    </row>
    <row r="793" spans="1:4" s="10" customFormat="1" ht="15" customHeight="1" x14ac:dyDescent="0.2">
      <c r="A793" s="19" t="s">
        <v>50</v>
      </c>
      <c r="B793" s="11">
        <f>SUM(B794:B798)</f>
        <v>146</v>
      </c>
      <c r="C793" s="11">
        <f>SUM(C794:C798)</f>
        <v>312</v>
      </c>
      <c r="D793" s="11">
        <f t="shared" ref="D793:D856" si="13">SUM(B793:C793)</f>
        <v>458</v>
      </c>
    </row>
    <row r="794" spans="1:4" ht="15" customHeight="1" x14ac:dyDescent="0.2">
      <c r="A794" s="15" t="s">
        <v>23</v>
      </c>
      <c r="B794" s="28">
        <v>79</v>
      </c>
      <c r="C794" s="28">
        <v>167</v>
      </c>
      <c r="D794" s="8">
        <f t="shared" si="13"/>
        <v>246</v>
      </c>
    </row>
    <row r="795" spans="1:4" ht="15" customHeight="1" x14ac:dyDescent="0.2">
      <c r="A795" s="15" t="s">
        <v>13</v>
      </c>
      <c r="B795" s="28">
        <v>39</v>
      </c>
      <c r="C795" s="28">
        <v>100</v>
      </c>
      <c r="D795" s="8">
        <f t="shared" si="13"/>
        <v>139</v>
      </c>
    </row>
    <row r="796" spans="1:4" ht="15" customHeight="1" x14ac:dyDescent="0.2">
      <c r="A796" s="15" t="s">
        <v>22</v>
      </c>
      <c r="B796" s="28">
        <v>16</v>
      </c>
      <c r="C796" s="28">
        <v>34</v>
      </c>
      <c r="D796" s="8">
        <f t="shared" si="13"/>
        <v>50</v>
      </c>
    </row>
    <row r="797" spans="1:4" ht="15" customHeight="1" x14ac:dyDescent="0.2">
      <c r="A797" s="15" t="s">
        <v>3</v>
      </c>
      <c r="B797" s="28">
        <v>11</v>
      </c>
      <c r="C797" s="28">
        <v>11</v>
      </c>
      <c r="D797" s="8">
        <f t="shared" si="13"/>
        <v>22</v>
      </c>
    </row>
    <row r="798" spans="1:4" ht="15" customHeight="1" x14ac:dyDescent="0.2">
      <c r="A798" s="15" t="s">
        <v>14</v>
      </c>
      <c r="B798" s="28">
        <v>1</v>
      </c>
      <c r="C798" s="28">
        <v>0</v>
      </c>
      <c r="D798" s="8">
        <f t="shared" si="13"/>
        <v>1</v>
      </c>
    </row>
    <row r="799" spans="1:4" s="10" customFormat="1" ht="15" customHeight="1" x14ac:dyDescent="0.2">
      <c r="A799" s="19" t="s">
        <v>27</v>
      </c>
      <c r="B799" s="11">
        <f>SUM(B800:B801)</f>
        <v>0</v>
      </c>
      <c r="C799" s="11">
        <f>SUM(C800:C801)</f>
        <v>2</v>
      </c>
      <c r="D799" s="11">
        <f t="shared" si="13"/>
        <v>2</v>
      </c>
    </row>
    <row r="800" spans="1:4" ht="15" customHeight="1" x14ac:dyDescent="0.2">
      <c r="A800" s="15" t="s">
        <v>3</v>
      </c>
      <c r="B800" s="28">
        <v>0</v>
      </c>
      <c r="C800" s="28">
        <v>1</v>
      </c>
      <c r="D800" s="8">
        <f t="shared" si="13"/>
        <v>1</v>
      </c>
    </row>
    <row r="801" spans="1:4" ht="15" customHeight="1" x14ac:dyDescent="0.2">
      <c r="A801" s="15" t="s">
        <v>23</v>
      </c>
      <c r="B801" s="28">
        <v>0</v>
      </c>
      <c r="C801" s="28">
        <v>1</v>
      </c>
      <c r="D801" s="8">
        <f t="shared" si="13"/>
        <v>1</v>
      </c>
    </row>
    <row r="802" spans="1:4" ht="15" customHeight="1" x14ac:dyDescent="0.2">
      <c r="A802" s="19" t="s">
        <v>26</v>
      </c>
      <c r="B802" s="11">
        <f>SUM(B803:B811)</f>
        <v>59</v>
      </c>
      <c r="C802" s="11">
        <f>SUM(C803:C811)</f>
        <v>170</v>
      </c>
      <c r="D802" s="11">
        <f t="shared" si="13"/>
        <v>229</v>
      </c>
    </row>
    <row r="803" spans="1:4" ht="15" customHeight="1" x14ac:dyDescent="0.2">
      <c r="A803" s="15" t="s">
        <v>23</v>
      </c>
      <c r="B803" s="28">
        <v>17</v>
      </c>
      <c r="C803" s="28">
        <v>54</v>
      </c>
      <c r="D803" s="8">
        <f t="shared" si="13"/>
        <v>71</v>
      </c>
    </row>
    <row r="804" spans="1:4" ht="15" customHeight="1" x14ac:dyDescent="0.2">
      <c r="A804" s="15" t="s">
        <v>13</v>
      </c>
      <c r="B804" s="28">
        <v>19</v>
      </c>
      <c r="C804" s="28">
        <v>45</v>
      </c>
      <c r="D804" s="8">
        <f t="shared" si="13"/>
        <v>64</v>
      </c>
    </row>
    <row r="805" spans="1:4" ht="15" customHeight="1" x14ac:dyDescent="0.2">
      <c r="A805" s="15" t="s">
        <v>3</v>
      </c>
      <c r="B805" s="28">
        <v>13</v>
      </c>
      <c r="C805" s="28">
        <v>40</v>
      </c>
      <c r="D805" s="8">
        <f t="shared" si="13"/>
        <v>53</v>
      </c>
    </row>
    <row r="806" spans="1:4" ht="15" customHeight="1" x14ac:dyDescent="0.2">
      <c r="A806" s="15" t="s">
        <v>7</v>
      </c>
      <c r="B806" s="28">
        <v>2</v>
      </c>
      <c r="C806" s="28">
        <v>5</v>
      </c>
      <c r="D806" s="8">
        <f t="shared" si="13"/>
        <v>7</v>
      </c>
    </row>
    <row r="807" spans="1:4" ht="15" customHeight="1" x14ac:dyDescent="0.2">
      <c r="A807" s="15" t="s">
        <v>15</v>
      </c>
      <c r="B807" s="28">
        <v>1</v>
      </c>
      <c r="C807" s="28">
        <v>6</v>
      </c>
      <c r="D807" s="8">
        <f t="shared" si="13"/>
        <v>7</v>
      </c>
    </row>
    <row r="808" spans="1:4" ht="15" customHeight="1" x14ac:dyDescent="0.2">
      <c r="A808" s="15" t="s">
        <v>21</v>
      </c>
      <c r="B808" s="28">
        <v>1</v>
      </c>
      <c r="C808" s="28">
        <v>5</v>
      </c>
      <c r="D808" s="8">
        <f t="shared" si="13"/>
        <v>6</v>
      </c>
    </row>
    <row r="809" spans="1:4" ht="15" customHeight="1" x14ac:dyDescent="0.2">
      <c r="A809" s="15" t="s">
        <v>10</v>
      </c>
      <c r="B809" s="28">
        <v>0</v>
      </c>
      <c r="C809" s="28">
        <v>5</v>
      </c>
      <c r="D809" s="8">
        <f t="shared" si="13"/>
        <v>5</v>
      </c>
    </row>
    <row r="810" spans="1:4" ht="15" customHeight="1" x14ac:dyDescent="0.2">
      <c r="A810" s="15" t="s">
        <v>22</v>
      </c>
      <c r="B810" s="28">
        <v>3</v>
      </c>
      <c r="C810" s="28">
        <v>2</v>
      </c>
      <c r="D810" s="8">
        <f t="shared" si="13"/>
        <v>5</v>
      </c>
    </row>
    <row r="811" spans="1:4" ht="15" customHeight="1" x14ac:dyDescent="0.2">
      <c r="A811" s="15" t="s">
        <v>20</v>
      </c>
      <c r="B811" s="28">
        <v>3</v>
      </c>
      <c r="C811" s="28">
        <v>8</v>
      </c>
      <c r="D811" s="8">
        <f t="shared" si="13"/>
        <v>11</v>
      </c>
    </row>
    <row r="812" spans="1:4" s="10" customFormat="1" ht="15" customHeight="1" x14ac:dyDescent="0.2">
      <c r="A812" s="19" t="s">
        <v>46</v>
      </c>
      <c r="B812" s="11">
        <f>SUM(B813:B816)</f>
        <v>220</v>
      </c>
      <c r="C812" s="11">
        <f>SUM(C813:C816)</f>
        <v>434</v>
      </c>
      <c r="D812" s="11">
        <f t="shared" si="13"/>
        <v>654</v>
      </c>
    </row>
    <row r="813" spans="1:4" ht="15" customHeight="1" x14ac:dyDescent="0.2">
      <c r="A813" s="15" t="s">
        <v>23</v>
      </c>
      <c r="B813" s="28">
        <v>216</v>
      </c>
      <c r="C813" s="28">
        <v>430</v>
      </c>
      <c r="D813" s="8">
        <f t="shared" si="13"/>
        <v>646</v>
      </c>
    </row>
    <row r="814" spans="1:4" ht="15" customHeight="1" x14ac:dyDescent="0.2">
      <c r="A814" s="15" t="s">
        <v>14</v>
      </c>
      <c r="B814" s="28">
        <v>3</v>
      </c>
      <c r="C814" s="28">
        <v>3</v>
      </c>
      <c r="D814" s="8">
        <f t="shared" si="13"/>
        <v>6</v>
      </c>
    </row>
    <row r="815" spans="1:4" ht="15" customHeight="1" x14ac:dyDescent="0.2">
      <c r="A815" s="15" t="s">
        <v>3</v>
      </c>
      <c r="B815" s="28">
        <v>1</v>
      </c>
      <c r="C815" s="28">
        <v>0</v>
      </c>
      <c r="D815" s="8">
        <f t="shared" si="13"/>
        <v>1</v>
      </c>
    </row>
    <row r="816" spans="1:4" ht="15" customHeight="1" x14ac:dyDescent="0.2">
      <c r="A816" s="15" t="s">
        <v>6</v>
      </c>
      <c r="B816" s="28">
        <v>0</v>
      </c>
      <c r="C816" s="28">
        <v>1</v>
      </c>
      <c r="D816" s="8">
        <f t="shared" si="13"/>
        <v>1</v>
      </c>
    </row>
    <row r="817" spans="1:4" s="10" customFormat="1" ht="15" customHeight="1" x14ac:dyDescent="0.2">
      <c r="A817" s="34" t="s">
        <v>53</v>
      </c>
      <c r="B817" s="11">
        <f>SUM(B818:B822)</f>
        <v>28</v>
      </c>
      <c r="C817" s="11">
        <f>SUM(C818:C822)</f>
        <v>38</v>
      </c>
      <c r="D817" s="11">
        <f t="shared" si="13"/>
        <v>66</v>
      </c>
    </row>
    <row r="818" spans="1:4" s="30" customFormat="1" ht="15" customHeight="1" x14ac:dyDescent="0.2">
      <c r="A818" s="15" t="s">
        <v>23</v>
      </c>
      <c r="B818" s="28">
        <v>14</v>
      </c>
      <c r="C818" s="28">
        <v>22</v>
      </c>
      <c r="D818" s="8">
        <f t="shared" si="13"/>
        <v>36</v>
      </c>
    </row>
    <row r="819" spans="1:4" s="30" customFormat="1" ht="15" customHeight="1" x14ac:dyDescent="0.2">
      <c r="A819" s="15" t="s">
        <v>13</v>
      </c>
      <c r="B819" s="28">
        <v>11</v>
      </c>
      <c r="C819" s="28">
        <v>12</v>
      </c>
      <c r="D819" s="8">
        <f t="shared" si="13"/>
        <v>23</v>
      </c>
    </row>
    <row r="820" spans="1:4" s="30" customFormat="1" ht="15" customHeight="1" x14ac:dyDescent="0.2">
      <c r="A820" s="15" t="s">
        <v>3</v>
      </c>
      <c r="B820" s="28">
        <v>1</v>
      </c>
      <c r="C820" s="28">
        <v>3</v>
      </c>
      <c r="D820" s="8">
        <f t="shared" si="13"/>
        <v>4</v>
      </c>
    </row>
    <row r="821" spans="1:4" s="30" customFormat="1" ht="15" customHeight="1" x14ac:dyDescent="0.2">
      <c r="A821" s="15" t="s">
        <v>7</v>
      </c>
      <c r="B821" s="28">
        <v>2</v>
      </c>
      <c r="C821" s="28">
        <v>0</v>
      </c>
      <c r="D821" s="8">
        <f t="shared" si="13"/>
        <v>2</v>
      </c>
    </row>
    <row r="822" spans="1:4" s="30" customFormat="1" ht="15" customHeight="1" x14ac:dyDescent="0.2">
      <c r="A822" s="15" t="s">
        <v>21</v>
      </c>
      <c r="B822" s="28">
        <v>0</v>
      </c>
      <c r="C822" s="28">
        <v>1</v>
      </c>
      <c r="D822" s="8">
        <f t="shared" si="13"/>
        <v>1</v>
      </c>
    </row>
    <row r="823" spans="1:4" s="10" customFormat="1" ht="15" customHeight="1" x14ac:dyDescent="0.2">
      <c r="A823" s="19" t="s">
        <v>45</v>
      </c>
      <c r="B823" s="11">
        <f>SUM(B824:B830)</f>
        <v>132</v>
      </c>
      <c r="C823" s="11">
        <f>SUM(C824:C830)</f>
        <v>393</v>
      </c>
      <c r="D823" s="11">
        <f t="shared" si="13"/>
        <v>525</v>
      </c>
    </row>
    <row r="824" spans="1:4" ht="15" customHeight="1" x14ac:dyDescent="0.2">
      <c r="A824" s="29" t="s">
        <v>13</v>
      </c>
      <c r="B824" s="28">
        <v>44</v>
      </c>
      <c r="C824" s="28">
        <v>211</v>
      </c>
      <c r="D824" s="8">
        <f t="shared" si="13"/>
        <v>255</v>
      </c>
    </row>
    <row r="825" spans="1:4" ht="15" customHeight="1" x14ac:dyDescent="0.2">
      <c r="A825" s="29" t="s">
        <v>3</v>
      </c>
      <c r="B825" s="28">
        <v>63</v>
      </c>
      <c r="C825" s="28">
        <v>115</v>
      </c>
      <c r="D825" s="8">
        <f t="shared" si="13"/>
        <v>178</v>
      </c>
    </row>
    <row r="826" spans="1:4" ht="15" customHeight="1" x14ac:dyDescent="0.2">
      <c r="A826" s="29" t="s">
        <v>6</v>
      </c>
      <c r="B826" s="28">
        <v>5</v>
      </c>
      <c r="C826" s="28">
        <v>30</v>
      </c>
      <c r="D826" s="8">
        <f t="shared" si="13"/>
        <v>35</v>
      </c>
    </row>
    <row r="827" spans="1:4" ht="15" customHeight="1" x14ac:dyDescent="0.2">
      <c r="A827" s="29" t="s">
        <v>7</v>
      </c>
      <c r="B827" s="28">
        <v>10</v>
      </c>
      <c r="C827" s="28">
        <v>21</v>
      </c>
      <c r="D827" s="8">
        <f t="shared" si="13"/>
        <v>31</v>
      </c>
    </row>
    <row r="828" spans="1:4" ht="15" customHeight="1" x14ac:dyDescent="0.2">
      <c r="A828" s="29" t="s">
        <v>10</v>
      </c>
      <c r="B828" s="28">
        <v>7</v>
      </c>
      <c r="C828" s="28">
        <v>12</v>
      </c>
      <c r="D828" s="8">
        <f t="shared" si="13"/>
        <v>19</v>
      </c>
    </row>
    <row r="829" spans="1:4" ht="15" customHeight="1" x14ac:dyDescent="0.2">
      <c r="A829" s="29" t="s">
        <v>21</v>
      </c>
      <c r="B829" s="28">
        <v>3</v>
      </c>
      <c r="C829" s="28">
        <v>3</v>
      </c>
      <c r="D829" s="8">
        <f t="shared" si="13"/>
        <v>6</v>
      </c>
    </row>
    <row r="830" spans="1:4" ht="15" customHeight="1" x14ac:dyDescent="0.2">
      <c r="A830" s="29" t="s">
        <v>20</v>
      </c>
      <c r="B830" s="28">
        <v>0</v>
      </c>
      <c r="C830" s="28">
        <v>1</v>
      </c>
      <c r="D830" s="8">
        <f t="shared" si="13"/>
        <v>1</v>
      </c>
    </row>
    <row r="831" spans="1:4" ht="15" customHeight="1" x14ac:dyDescent="0.2">
      <c r="A831" s="33" t="s">
        <v>52</v>
      </c>
      <c r="B831" s="11">
        <f>SUM(B832,B838,B845,B851,B861,B867,B873,B883)</f>
        <v>659</v>
      </c>
      <c r="C831" s="11">
        <f>SUM(C832,C838,C845,C851,C861,C867,C873,C883)</f>
        <v>1159</v>
      </c>
      <c r="D831" s="11">
        <f t="shared" si="13"/>
        <v>1818</v>
      </c>
    </row>
    <row r="832" spans="1:4" s="10" customFormat="1" ht="15" customHeight="1" x14ac:dyDescent="0.2">
      <c r="A832" s="19" t="s">
        <v>51</v>
      </c>
      <c r="B832" s="11">
        <f>SUM(B833:B837)</f>
        <v>55</v>
      </c>
      <c r="C832" s="11">
        <f>SUM(C833:C837)</f>
        <v>70</v>
      </c>
      <c r="D832" s="11">
        <f t="shared" si="13"/>
        <v>125</v>
      </c>
    </row>
    <row r="833" spans="1:4" ht="15" customHeight="1" x14ac:dyDescent="0.2">
      <c r="A833" s="29" t="s">
        <v>3</v>
      </c>
      <c r="B833" s="28">
        <v>40</v>
      </c>
      <c r="C833" s="28">
        <v>49</v>
      </c>
      <c r="D833" s="8">
        <f t="shared" si="13"/>
        <v>89</v>
      </c>
    </row>
    <row r="834" spans="1:4" ht="15" customHeight="1" x14ac:dyDescent="0.2">
      <c r="A834" s="29" t="s">
        <v>23</v>
      </c>
      <c r="B834" s="28">
        <v>12</v>
      </c>
      <c r="C834" s="28">
        <v>14</v>
      </c>
      <c r="D834" s="8">
        <f t="shared" si="13"/>
        <v>26</v>
      </c>
    </row>
    <row r="835" spans="1:4" ht="15" customHeight="1" x14ac:dyDescent="0.2">
      <c r="A835" s="29" t="s">
        <v>22</v>
      </c>
      <c r="B835" s="28">
        <v>2</v>
      </c>
      <c r="C835" s="28">
        <v>3</v>
      </c>
      <c r="D835" s="8">
        <f t="shared" si="13"/>
        <v>5</v>
      </c>
    </row>
    <row r="836" spans="1:4" ht="15" customHeight="1" x14ac:dyDescent="0.2">
      <c r="A836" s="29" t="s">
        <v>10</v>
      </c>
      <c r="B836" s="28">
        <v>1</v>
      </c>
      <c r="C836" s="28">
        <v>2</v>
      </c>
      <c r="D836" s="8">
        <f t="shared" si="13"/>
        <v>3</v>
      </c>
    </row>
    <row r="837" spans="1:4" ht="15" customHeight="1" x14ac:dyDescent="0.2">
      <c r="A837" s="29" t="s">
        <v>6</v>
      </c>
      <c r="B837" s="28">
        <v>0</v>
      </c>
      <c r="C837" s="28">
        <v>2</v>
      </c>
      <c r="D837" s="8">
        <f t="shared" si="13"/>
        <v>2</v>
      </c>
    </row>
    <row r="838" spans="1:4" s="10" customFormat="1" ht="15" customHeight="1" x14ac:dyDescent="0.2">
      <c r="A838" s="19" t="s">
        <v>50</v>
      </c>
      <c r="B838" s="11">
        <f>SUM(B839:B844)</f>
        <v>107</v>
      </c>
      <c r="C838" s="11">
        <f>SUM(C839:C844)</f>
        <v>196</v>
      </c>
      <c r="D838" s="11">
        <f t="shared" si="13"/>
        <v>303</v>
      </c>
    </row>
    <row r="839" spans="1:4" ht="15" customHeight="1" x14ac:dyDescent="0.2">
      <c r="A839" s="29" t="s">
        <v>23</v>
      </c>
      <c r="B839" s="28">
        <v>51</v>
      </c>
      <c r="C839" s="28">
        <v>89</v>
      </c>
      <c r="D839" s="31">
        <f t="shared" si="13"/>
        <v>140</v>
      </c>
    </row>
    <row r="840" spans="1:4" ht="15" customHeight="1" x14ac:dyDescent="0.2">
      <c r="A840" s="29" t="s">
        <v>13</v>
      </c>
      <c r="B840" s="28">
        <v>35</v>
      </c>
      <c r="C840" s="28">
        <v>73</v>
      </c>
      <c r="D840" s="31">
        <f t="shared" si="13"/>
        <v>108</v>
      </c>
    </row>
    <row r="841" spans="1:4" ht="15" customHeight="1" x14ac:dyDescent="0.2">
      <c r="A841" s="29" t="s">
        <v>3</v>
      </c>
      <c r="B841" s="28">
        <v>20</v>
      </c>
      <c r="C841" s="28">
        <v>27</v>
      </c>
      <c r="D841" s="8">
        <f t="shared" si="13"/>
        <v>47</v>
      </c>
    </row>
    <row r="842" spans="1:4" ht="15" customHeight="1" x14ac:dyDescent="0.2">
      <c r="A842" s="29" t="s">
        <v>15</v>
      </c>
      <c r="B842" s="28">
        <v>1</v>
      </c>
      <c r="C842" s="28">
        <v>3</v>
      </c>
      <c r="D842" s="31">
        <f t="shared" si="13"/>
        <v>4</v>
      </c>
    </row>
    <row r="843" spans="1:4" ht="15" customHeight="1" x14ac:dyDescent="0.2">
      <c r="A843" s="29" t="s">
        <v>6</v>
      </c>
      <c r="B843" s="28">
        <v>0</v>
      </c>
      <c r="C843" s="28">
        <v>3</v>
      </c>
      <c r="D843" s="31">
        <f t="shared" si="13"/>
        <v>3</v>
      </c>
    </row>
    <row r="844" spans="1:4" ht="15" customHeight="1" x14ac:dyDescent="0.2">
      <c r="A844" s="29" t="s">
        <v>22</v>
      </c>
      <c r="B844" s="28">
        <v>0</v>
      </c>
      <c r="C844" s="28">
        <v>1</v>
      </c>
      <c r="D844" s="31">
        <f t="shared" si="13"/>
        <v>1</v>
      </c>
    </row>
    <row r="845" spans="1:4" ht="15" customHeight="1" x14ac:dyDescent="0.2">
      <c r="A845" s="19" t="s">
        <v>49</v>
      </c>
      <c r="B845" s="11">
        <f>SUM(B846:B850)</f>
        <v>6</v>
      </c>
      <c r="C845" s="11">
        <f>SUM(C846:C850)</f>
        <v>5</v>
      </c>
      <c r="D845" s="11">
        <f t="shared" si="13"/>
        <v>11</v>
      </c>
    </row>
    <row r="846" spans="1:4" ht="15" customHeight="1" x14ac:dyDescent="0.2">
      <c r="A846" s="29" t="s">
        <v>23</v>
      </c>
      <c r="B846" s="28">
        <v>4</v>
      </c>
      <c r="C846" s="28">
        <v>1</v>
      </c>
      <c r="D846" s="8">
        <f t="shared" si="13"/>
        <v>5</v>
      </c>
    </row>
    <row r="847" spans="1:4" ht="15" customHeight="1" x14ac:dyDescent="0.2">
      <c r="A847" s="29" t="s">
        <v>13</v>
      </c>
      <c r="B847" s="28">
        <v>0</v>
      </c>
      <c r="C847" s="28">
        <v>2</v>
      </c>
      <c r="D847" s="8">
        <f t="shared" si="13"/>
        <v>2</v>
      </c>
    </row>
    <row r="848" spans="1:4" ht="15" customHeight="1" x14ac:dyDescent="0.2">
      <c r="A848" s="29" t="s">
        <v>22</v>
      </c>
      <c r="B848" s="28">
        <v>0</v>
      </c>
      <c r="C848" s="28">
        <v>2</v>
      </c>
      <c r="D848" s="8">
        <f t="shared" si="13"/>
        <v>2</v>
      </c>
    </row>
    <row r="849" spans="1:4" ht="15" customHeight="1" x14ac:dyDescent="0.2">
      <c r="A849" s="29" t="s">
        <v>10</v>
      </c>
      <c r="B849" s="28">
        <v>1</v>
      </c>
      <c r="C849" s="28">
        <v>0</v>
      </c>
      <c r="D849" s="8">
        <f t="shared" si="13"/>
        <v>1</v>
      </c>
    </row>
    <row r="850" spans="1:4" ht="15" customHeight="1" x14ac:dyDescent="0.2">
      <c r="A850" s="29" t="s">
        <v>15</v>
      </c>
      <c r="B850" s="28">
        <v>1</v>
      </c>
      <c r="C850" s="28">
        <v>0</v>
      </c>
      <c r="D850" s="8">
        <f t="shared" si="13"/>
        <v>1</v>
      </c>
    </row>
    <row r="851" spans="1:4" ht="15" customHeight="1" x14ac:dyDescent="0.2">
      <c r="A851" s="19" t="s">
        <v>48</v>
      </c>
      <c r="B851" s="11">
        <f>SUM(B852:B860)</f>
        <v>75</v>
      </c>
      <c r="C851" s="11">
        <f>SUM(C852:C860)</f>
        <v>195</v>
      </c>
      <c r="D851" s="11">
        <f t="shared" si="13"/>
        <v>270</v>
      </c>
    </row>
    <row r="852" spans="1:4" ht="15" customHeight="1" x14ac:dyDescent="0.2">
      <c r="A852" s="29" t="s">
        <v>23</v>
      </c>
      <c r="B852" s="28">
        <v>43</v>
      </c>
      <c r="C852" s="28">
        <v>101</v>
      </c>
      <c r="D852" s="8">
        <f t="shared" si="13"/>
        <v>144</v>
      </c>
    </row>
    <row r="853" spans="1:4" ht="15" customHeight="1" x14ac:dyDescent="0.2">
      <c r="A853" s="29" t="s">
        <v>13</v>
      </c>
      <c r="B853" s="28">
        <v>17</v>
      </c>
      <c r="C853" s="28">
        <v>51</v>
      </c>
      <c r="D853" s="8">
        <f t="shared" si="13"/>
        <v>68</v>
      </c>
    </row>
    <row r="854" spans="1:4" ht="15" customHeight="1" x14ac:dyDescent="0.2">
      <c r="A854" s="29" t="s">
        <v>15</v>
      </c>
      <c r="B854" s="28">
        <v>5</v>
      </c>
      <c r="C854" s="28">
        <v>24</v>
      </c>
      <c r="D854" s="8">
        <f t="shared" si="13"/>
        <v>29</v>
      </c>
    </row>
    <row r="855" spans="1:4" ht="15" customHeight="1" x14ac:dyDescent="0.2">
      <c r="A855" s="29" t="s">
        <v>22</v>
      </c>
      <c r="B855" s="28">
        <v>5</v>
      </c>
      <c r="C855" s="28">
        <v>12</v>
      </c>
      <c r="D855" s="8">
        <f t="shared" si="13"/>
        <v>17</v>
      </c>
    </row>
    <row r="856" spans="1:4" ht="15" customHeight="1" x14ac:dyDescent="0.2">
      <c r="A856" s="29" t="s">
        <v>3</v>
      </c>
      <c r="B856" s="28">
        <v>3</v>
      </c>
      <c r="C856" s="28">
        <v>1</v>
      </c>
      <c r="D856" s="8">
        <f t="shared" si="13"/>
        <v>4</v>
      </c>
    </row>
    <row r="857" spans="1:4" ht="15" customHeight="1" x14ac:dyDescent="0.2">
      <c r="A857" s="29" t="s">
        <v>6</v>
      </c>
      <c r="B857" s="28">
        <v>1</v>
      </c>
      <c r="C857" s="28">
        <v>3</v>
      </c>
      <c r="D857" s="8">
        <f t="shared" ref="D857:D920" si="14">SUM(B857:C857)</f>
        <v>4</v>
      </c>
    </row>
    <row r="858" spans="1:4" ht="16.5" customHeight="1" x14ac:dyDescent="0.2">
      <c r="A858" s="29" t="s">
        <v>10</v>
      </c>
      <c r="B858" s="28">
        <v>1</v>
      </c>
      <c r="C858" s="28">
        <v>1</v>
      </c>
      <c r="D858" s="8">
        <f t="shared" si="14"/>
        <v>2</v>
      </c>
    </row>
    <row r="859" spans="1:4" ht="15" customHeight="1" x14ac:dyDescent="0.2">
      <c r="A859" s="29" t="s">
        <v>7</v>
      </c>
      <c r="B859" s="28">
        <v>0</v>
      </c>
      <c r="C859" s="28">
        <v>1</v>
      </c>
      <c r="D859" s="8">
        <f t="shared" si="14"/>
        <v>1</v>
      </c>
    </row>
    <row r="860" spans="1:4" ht="15" customHeight="1" x14ac:dyDescent="0.2">
      <c r="A860" s="29" t="s">
        <v>14</v>
      </c>
      <c r="B860" s="28">
        <v>0</v>
      </c>
      <c r="C860" s="28">
        <v>1</v>
      </c>
      <c r="D860" s="8">
        <f t="shared" si="14"/>
        <v>1</v>
      </c>
    </row>
    <row r="861" spans="1:4" s="10" customFormat="1" ht="15" customHeight="1" x14ac:dyDescent="0.2">
      <c r="A861" s="19" t="s">
        <v>47</v>
      </c>
      <c r="B861" s="11">
        <f>SUM(B862:B866)</f>
        <v>100</v>
      </c>
      <c r="C861" s="11">
        <f>SUM(C862:C866)</f>
        <v>88</v>
      </c>
      <c r="D861" s="11">
        <f t="shared" si="14"/>
        <v>188</v>
      </c>
    </row>
    <row r="862" spans="1:4" ht="15" customHeight="1" x14ac:dyDescent="0.2">
      <c r="A862" s="32" t="s">
        <v>13</v>
      </c>
      <c r="B862" s="28">
        <v>68</v>
      </c>
      <c r="C862" s="28">
        <v>58</v>
      </c>
      <c r="D862" s="8">
        <f t="shared" si="14"/>
        <v>126</v>
      </c>
    </row>
    <row r="863" spans="1:4" ht="15" customHeight="1" x14ac:dyDescent="0.2">
      <c r="A863" s="32" t="s">
        <v>3</v>
      </c>
      <c r="B863" s="28">
        <v>26</v>
      </c>
      <c r="C863" s="28">
        <v>23</v>
      </c>
      <c r="D863" s="8">
        <f t="shared" si="14"/>
        <v>49</v>
      </c>
    </row>
    <row r="864" spans="1:4" ht="15" customHeight="1" x14ac:dyDescent="0.2">
      <c r="A864" s="32" t="s">
        <v>10</v>
      </c>
      <c r="B864" s="28">
        <v>3</v>
      </c>
      <c r="C864" s="28">
        <v>4</v>
      </c>
      <c r="D864" s="8">
        <f t="shared" si="14"/>
        <v>7</v>
      </c>
    </row>
    <row r="865" spans="1:6" ht="15" customHeight="1" x14ac:dyDescent="0.2">
      <c r="A865" s="32" t="s">
        <v>7</v>
      </c>
      <c r="B865" s="28">
        <v>3</v>
      </c>
      <c r="C865" s="28">
        <v>1</v>
      </c>
      <c r="D865" s="8">
        <f t="shared" si="14"/>
        <v>4</v>
      </c>
    </row>
    <row r="866" spans="1:6" ht="15" customHeight="1" x14ac:dyDescent="0.2">
      <c r="A866" s="32" t="s">
        <v>22</v>
      </c>
      <c r="B866" s="28">
        <v>0</v>
      </c>
      <c r="C866" s="28">
        <v>2</v>
      </c>
      <c r="D866" s="8">
        <f t="shared" si="14"/>
        <v>2</v>
      </c>
    </row>
    <row r="867" spans="1:6" s="33" customFormat="1" ht="15" customHeight="1" x14ac:dyDescent="0.2">
      <c r="A867" s="19" t="s">
        <v>46</v>
      </c>
      <c r="B867" s="11">
        <f>SUM(B868:B872)</f>
        <v>91</v>
      </c>
      <c r="C867" s="11">
        <f>SUM(C868:C872)</f>
        <v>149</v>
      </c>
      <c r="D867" s="11">
        <f t="shared" si="14"/>
        <v>240</v>
      </c>
    </row>
    <row r="868" spans="1:6" ht="15" customHeight="1" x14ac:dyDescent="0.2">
      <c r="A868" s="32" t="s">
        <v>23</v>
      </c>
      <c r="B868" s="28">
        <v>88</v>
      </c>
      <c r="C868" s="28">
        <v>146</v>
      </c>
      <c r="D868" s="31">
        <f t="shared" si="14"/>
        <v>234</v>
      </c>
    </row>
    <row r="869" spans="1:6" ht="15" customHeight="1" x14ac:dyDescent="0.2">
      <c r="A869" s="32" t="s">
        <v>3</v>
      </c>
      <c r="B869" s="28">
        <v>2</v>
      </c>
      <c r="C869" s="28">
        <v>1</v>
      </c>
      <c r="D869" s="31">
        <f t="shared" si="14"/>
        <v>3</v>
      </c>
    </row>
    <row r="870" spans="1:6" ht="15" customHeight="1" x14ac:dyDescent="0.2">
      <c r="A870" s="32" t="s">
        <v>14</v>
      </c>
      <c r="B870" s="28">
        <v>0</v>
      </c>
      <c r="C870" s="28">
        <v>1</v>
      </c>
      <c r="D870" s="31">
        <f t="shared" si="14"/>
        <v>1</v>
      </c>
    </row>
    <row r="871" spans="1:6" ht="15" customHeight="1" x14ac:dyDescent="0.2">
      <c r="A871" s="32" t="s">
        <v>15</v>
      </c>
      <c r="B871" s="28">
        <v>0</v>
      </c>
      <c r="C871" s="28">
        <v>1</v>
      </c>
      <c r="D871" s="31">
        <f t="shared" si="14"/>
        <v>1</v>
      </c>
    </row>
    <row r="872" spans="1:6" ht="15" customHeight="1" x14ac:dyDescent="0.2">
      <c r="A872" s="32" t="s">
        <v>20</v>
      </c>
      <c r="B872" s="28">
        <v>1</v>
      </c>
      <c r="C872" s="28">
        <v>0</v>
      </c>
      <c r="D872" s="31">
        <f t="shared" si="14"/>
        <v>1</v>
      </c>
    </row>
    <row r="873" spans="1:6" s="10" customFormat="1" ht="15" customHeight="1" x14ac:dyDescent="0.2">
      <c r="A873" s="19" t="s">
        <v>45</v>
      </c>
      <c r="B873" s="11">
        <f>SUM(B874:B882)</f>
        <v>139</v>
      </c>
      <c r="C873" s="11">
        <f>SUM(C874:C882)</f>
        <v>325</v>
      </c>
      <c r="D873" s="11">
        <f t="shared" si="14"/>
        <v>464</v>
      </c>
    </row>
    <row r="874" spans="1:6" ht="15" customHeight="1" x14ac:dyDescent="0.2">
      <c r="A874" s="29" t="s">
        <v>13</v>
      </c>
      <c r="B874" s="28">
        <v>65</v>
      </c>
      <c r="C874" s="28">
        <v>172</v>
      </c>
      <c r="D874" s="8">
        <f t="shared" si="14"/>
        <v>237</v>
      </c>
      <c r="E874" s="30"/>
      <c r="F874" s="30"/>
    </row>
    <row r="875" spans="1:6" ht="15" customHeight="1" x14ac:dyDescent="0.2">
      <c r="A875" s="29" t="s">
        <v>3</v>
      </c>
      <c r="B875" s="28">
        <v>33</v>
      </c>
      <c r="C875" s="28">
        <v>69</v>
      </c>
      <c r="D875" s="31">
        <f t="shared" si="14"/>
        <v>102</v>
      </c>
    </row>
    <row r="876" spans="1:6" s="30" customFormat="1" ht="15" customHeight="1" x14ac:dyDescent="0.2">
      <c r="A876" s="29" t="s">
        <v>6</v>
      </c>
      <c r="B876" s="28">
        <v>17</v>
      </c>
      <c r="C876" s="28">
        <v>43</v>
      </c>
      <c r="D876" s="31">
        <f t="shared" si="14"/>
        <v>60</v>
      </c>
    </row>
    <row r="877" spans="1:6" s="30" customFormat="1" ht="15" customHeight="1" x14ac:dyDescent="0.2">
      <c r="A877" s="29" t="s">
        <v>23</v>
      </c>
      <c r="B877" s="28">
        <v>9</v>
      </c>
      <c r="C877" s="28">
        <v>18</v>
      </c>
      <c r="D877" s="8">
        <f t="shared" si="14"/>
        <v>27</v>
      </c>
    </row>
    <row r="878" spans="1:6" s="30" customFormat="1" ht="15" customHeight="1" x14ac:dyDescent="0.2">
      <c r="A878" s="29" t="s">
        <v>22</v>
      </c>
      <c r="B878" s="28">
        <v>7</v>
      </c>
      <c r="C878" s="28">
        <v>18</v>
      </c>
      <c r="D878" s="8">
        <f t="shared" si="14"/>
        <v>25</v>
      </c>
    </row>
    <row r="879" spans="1:6" s="30" customFormat="1" ht="15" customHeight="1" x14ac:dyDescent="0.2">
      <c r="A879" s="29" t="s">
        <v>10</v>
      </c>
      <c r="B879" s="28">
        <v>4</v>
      </c>
      <c r="C879" s="28">
        <v>3</v>
      </c>
      <c r="D879" s="31">
        <f t="shared" si="14"/>
        <v>7</v>
      </c>
    </row>
    <row r="880" spans="1:6" s="30" customFormat="1" ht="15" customHeight="1" x14ac:dyDescent="0.2">
      <c r="A880" s="29" t="s">
        <v>7</v>
      </c>
      <c r="B880" s="28">
        <v>1</v>
      </c>
      <c r="C880" s="28">
        <v>1</v>
      </c>
      <c r="D880" s="8">
        <f t="shared" si="14"/>
        <v>2</v>
      </c>
      <c r="E880" s="1"/>
      <c r="F880" s="1"/>
    </row>
    <row r="881" spans="1:4" s="30" customFormat="1" ht="15" customHeight="1" x14ac:dyDescent="0.2">
      <c r="A881" s="29" t="s">
        <v>14</v>
      </c>
      <c r="B881" s="28">
        <v>1</v>
      </c>
      <c r="C881" s="28">
        <v>0</v>
      </c>
      <c r="D881" s="8">
        <f t="shared" si="14"/>
        <v>1</v>
      </c>
    </row>
    <row r="882" spans="1:4" ht="15" customHeight="1" x14ac:dyDescent="0.2">
      <c r="A882" s="29" t="s">
        <v>20</v>
      </c>
      <c r="B882" s="28">
        <v>2</v>
      </c>
      <c r="C882" s="28">
        <v>1</v>
      </c>
      <c r="D882" s="8">
        <f t="shared" si="14"/>
        <v>3</v>
      </c>
    </row>
    <row r="883" spans="1:4" s="10" customFormat="1" ht="15" customHeight="1" x14ac:dyDescent="0.2">
      <c r="A883" s="19" t="s">
        <v>44</v>
      </c>
      <c r="B883" s="11">
        <f>SUM(B884:B889)</f>
        <v>86</v>
      </c>
      <c r="C883" s="11">
        <f>SUM(C884:C889)</f>
        <v>131</v>
      </c>
      <c r="D883" s="11">
        <f t="shared" si="14"/>
        <v>217</v>
      </c>
    </row>
    <row r="884" spans="1:4" s="10" customFormat="1" ht="15" customHeight="1" x14ac:dyDescent="0.2">
      <c r="A884" s="15" t="s">
        <v>13</v>
      </c>
      <c r="B884" s="28">
        <v>45</v>
      </c>
      <c r="C884" s="28">
        <v>73</v>
      </c>
      <c r="D884" s="8">
        <f t="shared" si="14"/>
        <v>118</v>
      </c>
    </row>
    <row r="885" spans="1:4" s="10" customFormat="1" ht="15" customHeight="1" x14ac:dyDescent="0.2">
      <c r="A885" s="15" t="s">
        <v>3</v>
      </c>
      <c r="B885" s="28">
        <v>35</v>
      </c>
      <c r="C885" s="28">
        <v>52</v>
      </c>
      <c r="D885" s="8">
        <f t="shared" si="14"/>
        <v>87</v>
      </c>
    </row>
    <row r="886" spans="1:4" s="10" customFormat="1" ht="15" customHeight="1" x14ac:dyDescent="0.2">
      <c r="A886" s="15" t="s">
        <v>10</v>
      </c>
      <c r="B886" s="28">
        <v>2</v>
      </c>
      <c r="C886" s="28">
        <v>3</v>
      </c>
      <c r="D886" s="8">
        <f t="shared" si="14"/>
        <v>5</v>
      </c>
    </row>
    <row r="887" spans="1:4" s="10" customFormat="1" ht="15" customHeight="1" x14ac:dyDescent="0.2">
      <c r="A887" s="15" t="s">
        <v>23</v>
      </c>
      <c r="B887" s="28">
        <v>2</v>
      </c>
      <c r="C887" s="28">
        <v>2</v>
      </c>
      <c r="D887" s="8">
        <f t="shared" si="14"/>
        <v>4</v>
      </c>
    </row>
    <row r="888" spans="1:4" s="10" customFormat="1" ht="15" customHeight="1" x14ac:dyDescent="0.2">
      <c r="A888" s="15" t="s">
        <v>21</v>
      </c>
      <c r="B888" s="28">
        <v>1</v>
      </c>
      <c r="C888" s="28">
        <v>0</v>
      </c>
      <c r="D888" s="8">
        <f t="shared" si="14"/>
        <v>1</v>
      </c>
    </row>
    <row r="889" spans="1:4" s="10" customFormat="1" ht="15" customHeight="1" x14ac:dyDescent="0.2">
      <c r="A889" s="15" t="s">
        <v>20</v>
      </c>
      <c r="B889" s="28">
        <v>1</v>
      </c>
      <c r="C889" s="28">
        <v>1</v>
      </c>
      <c r="D889" s="8">
        <f t="shared" si="14"/>
        <v>2</v>
      </c>
    </row>
    <row r="890" spans="1:4" ht="15" customHeight="1" x14ac:dyDescent="0.2">
      <c r="A890" s="27" t="s">
        <v>43</v>
      </c>
      <c r="B890" s="11">
        <f>SUM(B891,B893,B896,B900)</f>
        <v>19</v>
      </c>
      <c r="C890" s="11">
        <f>SUM(C891,C893,C896,C900)</f>
        <v>30</v>
      </c>
      <c r="D890" s="11">
        <f t="shared" si="14"/>
        <v>49</v>
      </c>
    </row>
    <row r="891" spans="1:4" ht="15" customHeight="1" x14ac:dyDescent="0.2">
      <c r="A891" s="23" t="s">
        <v>42</v>
      </c>
      <c r="B891" s="11">
        <f>SUM(B892:B892)</f>
        <v>1</v>
      </c>
      <c r="C891" s="11">
        <f>SUM(C892:C892)</f>
        <v>0</v>
      </c>
      <c r="D891" s="11">
        <f t="shared" si="14"/>
        <v>1</v>
      </c>
    </row>
    <row r="892" spans="1:4" ht="15" customHeight="1" x14ac:dyDescent="0.2">
      <c r="A892" s="15" t="s">
        <v>22</v>
      </c>
      <c r="B892" s="8">
        <v>1</v>
      </c>
      <c r="C892" s="8">
        <v>0</v>
      </c>
      <c r="D892" s="8">
        <f t="shared" si="14"/>
        <v>1</v>
      </c>
    </row>
    <row r="893" spans="1:4" ht="15" customHeight="1" x14ac:dyDescent="0.2">
      <c r="A893" s="23" t="s">
        <v>41</v>
      </c>
      <c r="B893" s="11">
        <f>SUM(B894:B895)</f>
        <v>2</v>
      </c>
      <c r="C893" s="11">
        <f>SUM(C894:C895)</f>
        <v>5</v>
      </c>
      <c r="D893" s="11">
        <f t="shared" si="14"/>
        <v>7</v>
      </c>
    </row>
    <row r="894" spans="1:4" ht="15" customHeight="1" x14ac:dyDescent="0.2">
      <c r="A894" s="15" t="s">
        <v>3</v>
      </c>
      <c r="B894" s="28">
        <v>1</v>
      </c>
      <c r="C894" s="28">
        <v>5</v>
      </c>
      <c r="D894" s="8">
        <f t="shared" si="14"/>
        <v>6</v>
      </c>
    </row>
    <row r="895" spans="1:4" ht="15" customHeight="1" x14ac:dyDescent="0.2">
      <c r="A895" s="15" t="s">
        <v>6</v>
      </c>
      <c r="B895" s="28">
        <v>1</v>
      </c>
      <c r="C895" s="28">
        <v>0</v>
      </c>
      <c r="D895" s="8">
        <f t="shared" si="14"/>
        <v>1</v>
      </c>
    </row>
    <row r="896" spans="1:4" ht="15" customHeight="1" x14ac:dyDescent="0.2">
      <c r="A896" s="23" t="s">
        <v>40</v>
      </c>
      <c r="B896" s="11">
        <f>SUM(B897:B899)</f>
        <v>6</v>
      </c>
      <c r="C896" s="11">
        <f>SUM(C897:C899)</f>
        <v>6</v>
      </c>
      <c r="D896" s="11">
        <f t="shared" si="14"/>
        <v>12</v>
      </c>
    </row>
    <row r="897" spans="1:4" ht="15" customHeight="1" x14ac:dyDescent="0.2">
      <c r="A897" s="15" t="s">
        <v>3</v>
      </c>
      <c r="B897" s="28">
        <v>4</v>
      </c>
      <c r="C897" s="28">
        <v>2</v>
      </c>
      <c r="D897" s="8">
        <f t="shared" si="14"/>
        <v>6</v>
      </c>
    </row>
    <row r="898" spans="1:4" ht="15" customHeight="1" x14ac:dyDescent="0.2">
      <c r="A898" s="15" t="s">
        <v>14</v>
      </c>
      <c r="B898" s="28">
        <v>1</v>
      </c>
      <c r="C898" s="28">
        <v>3</v>
      </c>
      <c r="D898" s="8">
        <f t="shared" si="14"/>
        <v>4</v>
      </c>
    </row>
    <row r="899" spans="1:4" ht="15" customHeight="1" x14ac:dyDescent="0.2">
      <c r="A899" s="15" t="s">
        <v>6</v>
      </c>
      <c r="B899" s="28">
        <v>1</v>
      </c>
      <c r="C899" s="28">
        <v>1</v>
      </c>
      <c r="D899" s="8">
        <f t="shared" si="14"/>
        <v>2</v>
      </c>
    </row>
    <row r="900" spans="1:4" ht="15" customHeight="1" x14ac:dyDescent="0.2">
      <c r="A900" s="23" t="s">
        <v>39</v>
      </c>
      <c r="B900" s="11">
        <f>SUM(B901:B902)</f>
        <v>10</v>
      </c>
      <c r="C900" s="11">
        <f>SUM(C901:C902)</f>
        <v>19</v>
      </c>
      <c r="D900" s="11">
        <f t="shared" si="14"/>
        <v>29</v>
      </c>
    </row>
    <row r="901" spans="1:4" ht="15" customHeight="1" x14ac:dyDescent="0.2">
      <c r="A901" s="15" t="s">
        <v>3</v>
      </c>
      <c r="B901" s="28">
        <v>10</v>
      </c>
      <c r="C901" s="28">
        <v>18</v>
      </c>
      <c r="D901" s="8">
        <f t="shared" si="14"/>
        <v>28</v>
      </c>
    </row>
    <row r="902" spans="1:4" ht="15" customHeight="1" x14ac:dyDescent="0.2">
      <c r="A902" s="15" t="s">
        <v>7</v>
      </c>
      <c r="B902" s="28">
        <v>0</v>
      </c>
      <c r="C902" s="28">
        <v>1</v>
      </c>
      <c r="D902" s="8">
        <f t="shared" si="14"/>
        <v>1</v>
      </c>
    </row>
    <row r="903" spans="1:4" ht="14.25" customHeight="1" x14ac:dyDescent="0.2">
      <c r="A903" s="27" t="s">
        <v>38</v>
      </c>
      <c r="B903" s="11">
        <f>SUM(B904,B907,B909,B915,B917,B919,B921,B924,B926)</f>
        <v>24</v>
      </c>
      <c r="C903" s="11">
        <f>SUM(C904,C907,C909,C915,C917,C919,C921,C924,C926)</f>
        <v>46</v>
      </c>
      <c r="D903" s="11">
        <f t="shared" si="14"/>
        <v>70</v>
      </c>
    </row>
    <row r="904" spans="1:4" ht="14.25" customHeight="1" x14ac:dyDescent="0.2">
      <c r="A904" s="23" t="s">
        <v>37</v>
      </c>
      <c r="B904" s="11">
        <f>SUM(B905:B906)</f>
        <v>1</v>
      </c>
      <c r="C904" s="11">
        <f>SUM(C905:C906)</f>
        <v>2</v>
      </c>
      <c r="D904" s="11">
        <f t="shared" si="14"/>
        <v>3</v>
      </c>
    </row>
    <row r="905" spans="1:4" ht="14.25" customHeight="1" x14ac:dyDescent="0.2">
      <c r="A905" s="15" t="s">
        <v>3</v>
      </c>
      <c r="B905" s="14">
        <v>1</v>
      </c>
      <c r="C905" s="14">
        <v>1</v>
      </c>
      <c r="D905" s="8">
        <f t="shared" si="14"/>
        <v>2</v>
      </c>
    </row>
    <row r="906" spans="1:4" ht="14.25" customHeight="1" x14ac:dyDescent="0.2">
      <c r="A906" s="15" t="s">
        <v>13</v>
      </c>
      <c r="B906" s="14">
        <v>0</v>
      </c>
      <c r="C906" s="14">
        <v>1</v>
      </c>
      <c r="D906" s="8">
        <f t="shared" si="14"/>
        <v>1</v>
      </c>
    </row>
    <row r="907" spans="1:4" ht="14.25" customHeight="1" x14ac:dyDescent="0.2">
      <c r="A907" s="23" t="s">
        <v>36</v>
      </c>
      <c r="B907" s="26">
        <f>SUM(B908)</f>
        <v>3</v>
      </c>
      <c r="C907" s="26">
        <f>SUM(C908)</f>
        <v>1</v>
      </c>
      <c r="D907" s="11">
        <f t="shared" si="14"/>
        <v>4</v>
      </c>
    </row>
    <row r="908" spans="1:4" ht="14.25" customHeight="1" x14ac:dyDescent="0.2">
      <c r="A908" s="15" t="s">
        <v>3</v>
      </c>
      <c r="B908" s="14">
        <v>3</v>
      </c>
      <c r="C908" s="14">
        <v>1</v>
      </c>
      <c r="D908" s="8">
        <f t="shared" si="14"/>
        <v>4</v>
      </c>
    </row>
    <row r="909" spans="1:4" ht="15" customHeight="1" x14ac:dyDescent="0.2">
      <c r="A909" s="23" t="s">
        <v>35</v>
      </c>
      <c r="B909" s="11">
        <f>SUM(B910:B914)</f>
        <v>16</v>
      </c>
      <c r="C909" s="11">
        <f>SUM(C910:C914)</f>
        <v>31</v>
      </c>
      <c r="D909" s="11">
        <f t="shared" si="14"/>
        <v>47</v>
      </c>
    </row>
    <row r="910" spans="1:4" ht="15" customHeight="1" x14ac:dyDescent="0.2">
      <c r="A910" s="15" t="s">
        <v>3</v>
      </c>
      <c r="B910" s="14">
        <v>13</v>
      </c>
      <c r="C910" s="14">
        <v>24</v>
      </c>
      <c r="D910" s="8">
        <f t="shared" si="14"/>
        <v>37</v>
      </c>
    </row>
    <row r="911" spans="1:4" ht="15" customHeight="1" x14ac:dyDescent="0.2">
      <c r="A911" s="15" t="s">
        <v>7</v>
      </c>
      <c r="B911" s="14">
        <v>2</v>
      </c>
      <c r="C911" s="14">
        <v>4</v>
      </c>
      <c r="D911" s="8">
        <f t="shared" si="14"/>
        <v>6</v>
      </c>
    </row>
    <row r="912" spans="1:4" ht="15" customHeight="1" x14ac:dyDescent="0.2">
      <c r="A912" s="15" t="s">
        <v>10</v>
      </c>
      <c r="B912" s="14">
        <v>1</v>
      </c>
      <c r="C912" s="14">
        <v>1</v>
      </c>
      <c r="D912" s="8">
        <f t="shared" si="14"/>
        <v>2</v>
      </c>
    </row>
    <row r="913" spans="1:4" ht="15" customHeight="1" x14ac:dyDescent="0.2">
      <c r="A913" s="15" t="s">
        <v>6</v>
      </c>
      <c r="B913" s="14">
        <v>0</v>
      </c>
      <c r="C913" s="14">
        <v>1</v>
      </c>
      <c r="D913" s="8">
        <f t="shared" si="14"/>
        <v>1</v>
      </c>
    </row>
    <row r="914" spans="1:4" ht="15" customHeight="1" x14ac:dyDescent="0.2">
      <c r="A914" s="15" t="s">
        <v>13</v>
      </c>
      <c r="B914" s="14">
        <v>0</v>
      </c>
      <c r="C914" s="14">
        <v>1</v>
      </c>
      <c r="D914" s="8">
        <f t="shared" si="14"/>
        <v>1</v>
      </c>
    </row>
    <row r="915" spans="1:4" ht="15" customHeight="1" x14ac:dyDescent="0.2">
      <c r="A915" s="23" t="s">
        <v>34</v>
      </c>
      <c r="B915" s="11">
        <f>SUM(B916:B916)</f>
        <v>0</v>
      </c>
      <c r="C915" s="11">
        <f>SUM(C916:C916)</f>
        <v>2</v>
      </c>
      <c r="D915" s="25">
        <f t="shared" si="14"/>
        <v>2</v>
      </c>
    </row>
    <row r="916" spans="1:4" ht="15" customHeight="1" x14ac:dyDescent="0.2">
      <c r="A916" s="15" t="s">
        <v>3</v>
      </c>
      <c r="B916" s="14">
        <v>0</v>
      </c>
      <c r="C916" s="14">
        <v>2</v>
      </c>
      <c r="D916" s="24">
        <f t="shared" si="14"/>
        <v>2</v>
      </c>
    </row>
    <row r="917" spans="1:4" ht="15" customHeight="1" x14ac:dyDescent="0.2">
      <c r="A917" s="23" t="s">
        <v>33</v>
      </c>
      <c r="B917" s="11">
        <f>B918</f>
        <v>2</v>
      </c>
      <c r="C917" s="11">
        <f>C918</f>
        <v>2</v>
      </c>
      <c r="D917" s="11">
        <f t="shared" si="14"/>
        <v>4</v>
      </c>
    </row>
    <row r="918" spans="1:4" ht="15" customHeight="1" x14ac:dyDescent="0.2">
      <c r="A918" s="15" t="s">
        <v>3</v>
      </c>
      <c r="B918" s="8">
        <v>2</v>
      </c>
      <c r="C918" s="8">
        <v>2</v>
      </c>
      <c r="D918" s="8">
        <f t="shared" si="14"/>
        <v>4</v>
      </c>
    </row>
    <row r="919" spans="1:4" ht="15" customHeight="1" x14ac:dyDescent="0.2">
      <c r="A919" s="23" t="s">
        <v>32</v>
      </c>
      <c r="B919" s="11">
        <f>SUM(B920)</f>
        <v>0</v>
      </c>
      <c r="C919" s="11">
        <f>SUM(C920)</f>
        <v>1</v>
      </c>
      <c r="D919" s="11">
        <f t="shared" si="14"/>
        <v>1</v>
      </c>
    </row>
    <row r="920" spans="1:4" ht="15" customHeight="1" x14ac:dyDescent="0.2">
      <c r="A920" s="15" t="s">
        <v>3</v>
      </c>
      <c r="B920" s="14">
        <v>0</v>
      </c>
      <c r="C920" s="14">
        <v>1</v>
      </c>
      <c r="D920" s="24">
        <f t="shared" si="14"/>
        <v>1</v>
      </c>
    </row>
    <row r="921" spans="1:4" ht="15" customHeight="1" x14ac:dyDescent="0.2">
      <c r="A921" s="23" t="s">
        <v>31</v>
      </c>
      <c r="B921" s="11">
        <f>SUM(B922:B923)</f>
        <v>0</v>
      </c>
      <c r="C921" s="11">
        <f>SUM(C922:C923)</f>
        <v>6</v>
      </c>
      <c r="D921" s="11">
        <f t="shared" ref="D921:D984" si="15">SUM(B921:C921)</f>
        <v>6</v>
      </c>
    </row>
    <row r="922" spans="1:4" ht="15" customHeight="1" x14ac:dyDescent="0.2">
      <c r="A922" s="15" t="s">
        <v>3</v>
      </c>
      <c r="B922" s="14">
        <v>0</v>
      </c>
      <c r="C922" s="14">
        <v>5</v>
      </c>
      <c r="D922" s="8">
        <f t="shared" si="15"/>
        <v>5</v>
      </c>
    </row>
    <row r="923" spans="1:4" ht="15" customHeight="1" x14ac:dyDescent="0.2">
      <c r="A923" s="15" t="s">
        <v>6</v>
      </c>
      <c r="B923" s="14">
        <v>0</v>
      </c>
      <c r="C923" s="14">
        <v>1</v>
      </c>
      <c r="D923" s="8">
        <f t="shared" si="15"/>
        <v>1</v>
      </c>
    </row>
    <row r="924" spans="1:4" ht="15" customHeight="1" x14ac:dyDescent="0.2">
      <c r="A924" s="23" t="s">
        <v>30</v>
      </c>
      <c r="B924" s="11">
        <f>SUM(B925:B925)</f>
        <v>1</v>
      </c>
      <c r="C924" s="11">
        <f>SUM(C925:C925)</f>
        <v>1</v>
      </c>
      <c r="D924" s="11">
        <f t="shared" si="15"/>
        <v>2</v>
      </c>
    </row>
    <row r="925" spans="1:4" ht="15" customHeight="1" x14ac:dyDescent="0.2">
      <c r="A925" s="15" t="s">
        <v>3</v>
      </c>
      <c r="B925" s="8">
        <v>1</v>
      </c>
      <c r="C925" s="8">
        <v>1</v>
      </c>
      <c r="D925" s="8">
        <f t="shared" si="15"/>
        <v>2</v>
      </c>
    </row>
    <row r="926" spans="1:4" ht="15" customHeight="1" x14ac:dyDescent="0.2">
      <c r="A926" s="23" t="s">
        <v>29</v>
      </c>
      <c r="B926" s="11">
        <f>SUM(B927)</f>
        <v>1</v>
      </c>
      <c r="C926" s="11">
        <f>SUM(C927)</f>
        <v>0</v>
      </c>
      <c r="D926" s="11">
        <f t="shared" si="15"/>
        <v>1</v>
      </c>
    </row>
    <row r="927" spans="1:4" ht="15" customHeight="1" x14ac:dyDescent="0.2">
      <c r="A927" s="15" t="s">
        <v>3</v>
      </c>
      <c r="B927" s="14">
        <v>1</v>
      </c>
      <c r="C927" s="14">
        <v>0</v>
      </c>
      <c r="D927" s="8">
        <f t="shared" si="15"/>
        <v>1</v>
      </c>
    </row>
    <row r="928" spans="1:4" ht="15" customHeight="1" x14ac:dyDescent="0.2">
      <c r="A928" s="21" t="s">
        <v>28</v>
      </c>
      <c r="B928" s="22">
        <f>SUM(B929,B939)</f>
        <v>107</v>
      </c>
      <c r="C928" s="22">
        <f>SUM(C929,C939)</f>
        <v>386</v>
      </c>
      <c r="D928" s="22">
        <f t="shared" si="15"/>
        <v>493</v>
      </c>
    </row>
    <row r="929" spans="1:4" ht="15" customHeight="1" x14ac:dyDescent="0.2">
      <c r="A929" s="19" t="s">
        <v>27</v>
      </c>
      <c r="B929" s="22">
        <f>SUM(B930:B938)</f>
        <v>48</v>
      </c>
      <c r="C929" s="22">
        <f>SUM(C930:C938)</f>
        <v>121</v>
      </c>
      <c r="D929" s="11">
        <f t="shared" si="15"/>
        <v>169</v>
      </c>
    </row>
    <row r="930" spans="1:4" ht="15" customHeight="1" x14ac:dyDescent="0.2">
      <c r="A930" s="15" t="s">
        <v>23</v>
      </c>
      <c r="B930" s="14">
        <v>19</v>
      </c>
      <c r="C930" s="14">
        <v>42</v>
      </c>
      <c r="D930" s="8">
        <f t="shared" si="15"/>
        <v>61</v>
      </c>
    </row>
    <row r="931" spans="1:4" ht="15" customHeight="1" x14ac:dyDescent="0.2">
      <c r="A931" s="15" t="s">
        <v>13</v>
      </c>
      <c r="B931" s="14">
        <v>12</v>
      </c>
      <c r="C931" s="14">
        <v>30</v>
      </c>
      <c r="D931" s="8">
        <f t="shared" si="15"/>
        <v>42</v>
      </c>
    </row>
    <row r="932" spans="1:4" ht="15" customHeight="1" x14ac:dyDescent="0.2">
      <c r="A932" s="15" t="s">
        <v>15</v>
      </c>
      <c r="B932" s="14">
        <v>7</v>
      </c>
      <c r="C932" s="14">
        <v>27</v>
      </c>
      <c r="D932" s="8">
        <f t="shared" si="15"/>
        <v>34</v>
      </c>
    </row>
    <row r="933" spans="1:4" ht="15" customHeight="1" x14ac:dyDescent="0.2">
      <c r="A933" s="15" t="s">
        <v>3</v>
      </c>
      <c r="B933" s="14">
        <v>6</v>
      </c>
      <c r="C933" s="14">
        <v>9</v>
      </c>
      <c r="D933" s="8">
        <f t="shared" si="15"/>
        <v>15</v>
      </c>
    </row>
    <row r="934" spans="1:4" ht="15" customHeight="1" x14ac:dyDescent="0.2">
      <c r="A934" s="15" t="s">
        <v>7</v>
      </c>
      <c r="B934" s="14">
        <v>2</v>
      </c>
      <c r="C934" s="14">
        <v>2</v>
      </c>
      <c r="D934" s="8">
        <f t="shared" si="15"/>
        <v>4</v>
      </c>
    </row>
    <row r="935" spans="1:4" ht="15" customHeight="1" x14ac:dyDescent="0.2">
      <c r="A935" s="15" t="s">
        <v>6</v>
      </c>
      <c r="B935" s="14">
        <v>0</v>
      </c>
      <c r="C935" s="14">
        <v>4</v>
      </c>
      <c r="D935" s="8">
        <f t="shared" si="15"/>
        <v>4</v>
      </c>
    </row>
    <row r="936" spans="1:4" ht="15" customHeight="1" x14ac:dyDescent="0.2">
      <c r="A936" s="15" t="s">
        <v>10</v>
      </c>
      <c r="B936" s="14">
        <v>0</v>
      </c>
      <c r="C936" s="14">
        <v>3</v>
      </c>
      <c r="D936" s="8">
        <f t="shared" si="15"/>
        <v>3</v>
      </c>
    </row>
    <row r="937" spans="1:4" ht="15" customHeight="1" x14ac:dyDescent="0.2">
      <c r="A937" s="15" t="s">
        <v>21</v>
      </c>
      <c r="B937" s="14">
        <v>0</v>
      </c>
      <c r="C937" s="14">
        <v>1</v>
      </c>
      <c r="D937" s="8">
        <f t="shared" si="15"/>
        <v>1</v>
      </c>
    </row>
    <row r="938" spans="1:4" ht="15" customHeight="1" x14ac:dyDescent="0.2">
      <c r="A938" s="15" t="s">
        <v>20</v>
      </c>
      <c r="B938" s="14">
        <v>2</v>
      </c>
      <c r="C938" s="14">
        <v>3</v>
      </c>
      <c r="D938" s="8">
        <f t="shared" si="15"/>
        <v>5</v>
      </c>
    </row>
    <row r="939" spans="1:4" ht="15" customHeight="1" x14ac:dyDescent="0.2">
      <c r="A939" s="19" t="s">
        <v>26</v>
      </c>
      <c r="B939" s="22">
        <f>SUM(B940:B948)</f>
        <v>59</v>
      </c>
      <c r="C939" s="22">
        <f>SUM(C940:C948)</f>
        <v>265</v>
      </c>
      <c r="D939" s="11">
        <f t="shared" si="15"/>
        <v>324</v>
      </c>
    </row>
    <row r="940" spans="1:4" ht="15" customHeight="1" x14ac:dyDescent="0.2">
      <c r="A940" s="15" t="s">
        <v>23</v>
      </c>
      <c r="B940" s="14">
        <v>26</v>
      </c>
      <c r="C940" s="14">
        <v>112</v>
      </c>
      <c r="D940" s="8">
        <f t="shared" si="15"/>
        <v>138</v>
      </c>
    </row>
    <row r="941" spans="1:4" ht="15" customHeight="1" x14ac:dyDescent="0.2">
      <c r="A941" s="15" t="s">
        <v>13</v>
      </c>
      <c r="B941" s="14">
        <v>16</v>
      </c>
      <c r="C941" s="14">
        <v>75</v>
      </c>
      <c r="D941" s="8">
        <f t="shared" si="15"/>
        <v>91</v>
      </c>
    </row>
    <row r="942" spans="1:4" ht="15" customHeight="1" x14ac:dyDescent="0.2">
      <c r="A942" s="15" t="s">
        <v>15</v>
      </c>
      <c r="B942" s="14">
        <v>9</v>
      </c>
      <c r="C942" s="14">
        <v>38</v>
      </c>
      <c r="D942" s="8">
        <f t="shared" si="15"/>
        <v>47</v>
      </c>
    </row>
    <row r="943" spans="1:4" ht="15" customHeight="1" x14ac:dyDescent="0.2">
      <c r="A943" s="15" t="s">
        <v>3</v>
      </c>
      <c r="B943" s="14">
        <v>3</v>
      </c>
      <c r="C943" s="14">
        <v>8</v>
      </c>
      <c r="D943" s="8">
        <f t="shared" si="15"/>
        <v>11</v>
      </c>
    </row>
    <row r="944" spans="1:4" ht="15" customHeight="1" x14ac:dyDescent="0.2">
      <c r="A944" s="15" t="s">
        <v>6</v>
      </c>
      <c r="B944" s="14">
        <v>2</v>
      </c>
      <c r="C944" s="14">
        <v>8</v>
      </c>
      <c r="D944" s="8">
        <f t="shared" si="15"/>
        <v>10</v>
      </c>
    </row>
    <row r="945" spans="1:4" ht="15" customHeight="1" x14ac:dyDescent="0.2">
      <c r="A945" s="15" t="s">
        <v>10</v>
      </c>
      <c r="B945" s="14">
        <v>2</v>
      </c>
      <c r="C945" s="14">
        <v>4</v>
      </c>
      <c r="D945" s="8">
        <f t="shared" si="15"/>
        <v>6</v>
      </c>
    </row>
    <row r="946" spans="1:4" ht="15" customHeight="1" x14ac:dyDescent="0.2">
      <c r="A946" s="15" t="s">
        <v>22</v>
      </c>
      <c r="B946" s="14">
        <v>0</v>
      </c>
      <c r="C946" s="14">
        <v>4</v>
      </c>
      <c r="D946" s="8">
        <f t="shared" si="15"/>
        <v>4</v>
      </c>
    </row>
    <row r="947" spans="1:4" ht="15" customHeight="1" x14ac:dyDescent="0.2">
      <c r="A947" s="15" t="s">
        <v>7</v>
      </c>
      <c r="B947" s="14">
        <v>0</v>
      </c>
      <c r="C947" s="14">
        <v>1</v>
      </c>
      <c r="D947" s="8">
        <f t="shared" si="15"/>
        <v>1</v>
      </c>
    </row>
    <row r="948" spans="1:4" ht="15" customHeight="1" x14ac:dyDescent="0.2">
      <c r="A948" s="15" t="s">
        <v>20</v>
      </c>
      <c r="B948" s="14">
        <v>1</v>
      </c>
      <c r="C948" s="14">
        <v>15</v>
      </c>
      <c r="D948" s="8">
        <f t="shared" si="15"/>
        <v>16</v>
      </c>
    </row>
    <row r="949" spans="1:4" ht="15" customHeight="1" x14ac:dyDescent="0.2">
      <c r="A949" s="21" t="s">
        <v>25</v>
      </c>
      <c r="B949" s="11">
        <f>+B950</f>
        <v>70</v>
      </c>
      <c r="C949" s="11">
        <f>+C950</f>
        <v>222</v>
      </c>
      <c r="D949" s="11">
        <f t="shared" si="15"/>
        <v>292</v>
      </c>
    </row>
    <row r="950" spans="1:4" ht="15" customHeight="1" x14ac:dyDescent="0.2">
      <c r="A950" s="19" t="s">
        <v>24</v>
      </c>
      <c r="B950" s="11">
        <f>SUM(B951:B960)</f>
        <v>70</v>
      </c>
      <c r="C950" s="11">
        <f>SUM(C951:C960)</f>
        <v>222</v>
      </c>
      <c r="D950" s="11">
        <f t="shared" si="15"/>
        <v>292</v>
      </c>
    </row>
    <row r="951" spans="1:4" ht="15" customHeight="1" x14ac:dyDescent="0.2">
      <c r="A951" s="15" t="s">
        <v>13</v>
      </c>
      <c r="B951" s="14">
        <v>24</v>
      </c>
      <c r="C951" s="14">
        <v>84</v>
      </c>
      <c r="D951" s="8">
        <f t="shared" si="15"/>
        <v>108</v>
      </c>
    </row>
    <row r="952" spans="1:4" ht="15" customHeight="1" x14ac:dyDescent="0.2">
      <c r="A952" s="15" t="s">
        <v>23</v>
      </c>
      <c r="B952" s="14">
        <v>20</v>
      </c>
      <c r="C952" s="14">
        <v>66</v>
      </c>
      <c r="D952" s="8">
        <f t="shared" si="15"/>
        <v>86</v>
      </c>
    </row>
    <row r="953" spans="1:4" ht="15" customHeight="1" x14ac:dyDescent="0.2">
      <c r="A953" s="15" t="s">
        <v>3</v>
      </c>
      <c r="B953" s="14">
        <v>13</v>
      </c>
      <c r="C953" s="14">
        <v>28</v>
      </c>
      <c r="D953" s="8">
        <f t="shared" si="15"/>
        <v>41</v>
      </c>
    </row>
    <row r="954" spans="1:4" ht="15" customHeight="1" x14ac:dyDescent="0.2">
      <c r="A954" s="15" t="s">
        <v>15</v>
      </c>
      <c r="B954" s="14">
        <v>6</v>
      </c>
      <c r="C954" s="14">
        <v>13</v>
      </c>
      <c r="D954" s="8">
        <f t="shared" si="15"/>
        <v>19</v>
      </c>
    </row>
    <row r="955" spans="1:4" ht="15" customHeight="1" x14ac:dyDescent="0.2">
      <c r="A955" s="15" t="s">
        <v>6</v>
      </c>
      <c r="B955" s="14">
        <v>1</v>
      </c>
      <c r="C955" s="14">
        <v>14</v>
      </c>
      <c r="D955" s="8">
        <f t="shared" si="15"/>
        <v>15</v>
      </c>
    </row>
    <row r="956" spans="1:4" ht="15" customHeight="1" x14ac:dyDescent="0.2">
      <c r="A956" s="15" t="s">
        <v>10</v>
      </c>
      <c r="B956" s="14">
        <v>1</v>
      </c>
      <c r="C956" s="14">
        <v>8</v>
      </c>
      <c r="D956" s="8">
        <f t="shared" si="15"/>
        <v>9</v>
      </c>
    </row>
    <row r="957" spans="1:4" ht="15" customHeight="1" x14ac:dyDescent="0.2">
      <c r="A957" s="15" t="s">
        <v>22</v>
      </c>
      <c r="B957" s="14">
        <v>3</v>
      </c>
      <c r="C957" s="14">
        <v>5</v>
      </c>
      <c r="D957" s="8">
        <f t="shared" si="15"/>
        <v>8</v>
      </c>
    </row>
    <row r="958" spans="1:4" ht="15" customHeight="1" x14ac:dyDescent="0.2">
      <c r="A958" s="15" t="s">
        <v>14</v>
      </c>
      <c r="B958" s="14">
        <v>1</v>
      </c>
      <c r="C958" s="14">
        <v>2</v>
      </c>
      <c r="D958" s="8">
        <f t="shared" si="15"/>
        <v>3</v>
      </c>
    </row>
    <row r="959" spans="1:4" ht="15" customHeight="1" x14ac:dyDescent="0.2">
      <c r="A959" s="15" t="s">
        <v>21</v>
      </c>
      <c r="B959" s="14">
        <v>1</v>
      </c>
      <c r="C959" s="14">
        <v>1</v>
      </c>
      <c r="D959" s="8">
        <f t="shared" si="15"/>
        <v>2</v>
      </c>
    </row>
    <row r="960" spans="1:4" ht="15" customHeight="1" x14ac:dyDescent="0.2">
      <c r="A960" s="15" t="s">
        <v>20</v>
      </c>
      <c r="B960" s="14">
        <v>0</v>
      </c>
      <c r="C960" s="14">
        <v>1</v>
      </c>
      <c r="D960" s="8">
        <f t="shared" si="15"/>
        <v>1</v>
      </c>
    </row>
    <row r="961" spans="1:4" ht="15" customHeight="1" x14ac:dyDescent="0.2">
      <c r="A961" s="13" t="s">
        <v>19</v>
      </c>
      <c r="B961" s="11">
        <f>SUM(B962)</f>
        <v>10</v>
      </c>
      <c r="C961" s="11">
        <f>SUM(C962)</f>
        <v>5</v>
      </c>
      <c r="D961" s="11">
        <f t="shared" si="15"/>
        <v>15</v>
      </c>
    </row>
    <row r="962" spans="1:4" ht="15" customHeight="1" x14ac:dyDescent="0.2">
      <c r="A962" s="20" t="s">
        <v>18</v>
      </c>
      <c r="B962" s="11">
        <f>SUM(B963:B965)</f>
        <v>10</v>
      </c>
      <c r="C962" s="11">
        <f>SUM(C963:C965)</f>
        <v>5</v>
      </c>
      <c r="D962" s="11">
        <f t="shared" si="15"/>
        <v>15</v>
      </c>
    </row>
    <row r="963" spans="1:4" ht="15" customHeight="1" x14ac:dyDescent="0.2">
      <c r="A963" s="15" t="s">
        <v>6</v>
      </c>
      <c r="B963" s="14">
        <v>5</v>
      </c>
      <c r="C963" s="14">
        <v>2</v>
      </c>
      <c r="D963" s="8">
        <f t="shared" si="15"/>
        <v>7</v>
      </c>
    </row>
    <row r="964" spans="1:4" ht="15" customHeight="1" x14ac:dyDescent="0.2">
      <c r="A964" s="15" t="s">
        <v>7</v>
      </c>
      <c r="B964" s="14">
        <v>4</v>
      </c>
      <c r="C964" s="14">
        <v>1</v>
      </c>
      <c r="D964" s="8">
        <f t="shared" si="15"/>
        <v>5</v>
      </c>
    </row>
    <row r="965" spans="1:4" ht="15" customHeight="1" x14ac:dyDescent="0.2">
      <c r="A965" s="15" t="s">
        <v>3</v>
      </c>
      <c r="B965" s="14">
        <v>1</v>
      </c>
      <c r="C965" s="14">
        <v>2</v>
      </c>
      <c r="D965" s="8">
        <f t="shared" si="15"/>
        <v>3</v>
      </c>
    </row>
    <row r="966" spans="1:4" ht="15" customHeight="1" x14ac:dyDescent="0.2">
      <c r="A966" s="13" t="s">
        <v>17</v>
      </c>
      <c r="B966" s="11">
        <f>SUM(B967)</f>
        <v>11</v>
      </c>
      <c r="C966" s="11">
        <f>SUM(C967)</f>
        <v>12</v>
      </c>
      <c r="D966" s="11">
        <f t="shared" si="15"/>
        <v>23</v>
      </c>
    </row>
    <row r="967" spans="1:4" ht="15" customHeight="1" x14ac:dyDescent="0.2">
      <c r="A967" s="20" t="s">
        <v>16</v>
      </c>
      <c r="B967" s="11">
        <f>SUM(B968:B973)</f>
        <v>11</v>
      </c>
      <c r="C967" s="11">
        <f>SUM(C968:C973)</f>
        <v>12</v>
      </c>
      <c r="D967" s="11">
        <f t="shared" si="15"/>
        <v>23</v>
      </c>
    </row>
    <row r="968" spans="1:4" ht="15" customHeight="1" x14ac:dyDescent="0.2">
      <c r="A968" s="15" t="s">
        <v>3</v>
      </c>
      <c r="B968" s="14">
        <v>8</v>
      </c>
      <c r="C968" s="14">
        <v>9</v>
      </c>
      <c r="D968" s="8">
        <f t="shared" si="15"/>
        <v>17</v>
      </c>
    </row>
    <row r="969" spans="1:4" ht="15" customHeight="1" x14ac:dyDescent="0.2">
      <c r="A969" s="15" t="s">
        <v>15</v>
      </c>
      <c r="B969" s="14">
        <v>2</v>
      </c>
      <c r="C969" s="14">
        <v>0</v>
      </c>
      <c r="D969" s="8">
        <f t="shared" si="15"/>
        <v>2</v>
      </c>
    </row>
    <row r="970" spans="1:4" ht="15" customHeight="1" x14ac:dyDescent="0.2">
      <c r="A970" s="15" t="s">
        <v>7</v>
      </c>
      <c r="B970" s="14">
        <v>0</v>
      </c>
      <c r="C970" s="14">
        <v>1</v>
      </c>
      <c r="D970" s="8">
        <f t="shared" si="15"/>
        <v>1</v>
      </c>
    </row>
    <row r="971" spans="1:4" ht="15" customHeight="1" x14ac:dyDescent="0.2">
      <c r="A971" s="15" t="s">
        <v>14</v>
      </c>
      <c r="B971" s="14">
        <v>0</v>
      </c>
      <c r="C971" s="14">
        <v>1</v>
      </c>
      <c r="D971" s="8">
        <f t="shared" si="15"/>
        <v>1</v>
      </c>
    </row>
    <row r="972" spans="1:4" ht="15" customHeight="1" x14ac:dyDescent="0.2">
      <c r="A972" s="15" t="s">
        <v>6</v>
      </c>
      <c r="B972" s="14">
        <v>0</v>
      </c>
      <c r="C972" s="14">
        <v>1</v>
      </c>
      <c r="D972" s="8">
        <f t="shared" si="15"/>
        <v>1</v>
      </c>
    </row>
    <row r="973" spans="1:4" ht="15" customHeight="1" x14ac:dyDescent="0.2">
      <c r="A973" s="15" t="s">
        <v>13</v>
      </c>
      <c r="B973" s="14">
        <v>1</v>
      </c>
      <c r="C973" s="14">
        <v>0</v>
      </c>
      <c r="D973" s="8">
        <f t="shared" si="15"/>
        <v>1</v>
      </c>
    </row>
    <row r="974" spans="1:4" ht="15" customHeight="1" x14ac:dyDescent="0.2">
      <c r="A974" s="13" t="s">
        <v>12</v>
      </c>
      <c r="B974" s="11">
        <f>SUM(B975)</f>
        <v>14</v>
      </c>
      <c r="C974" s="11">
        <f>SUM(C975)</f>
        <v>6</v>
      </c>
      <c r="D974" s="11">
        <f t="shared" si="15"/>
        <v>20</v>
      </c>
    </row>
    <row r="975" spans="1:4" s="10" customFormat="1" ht="15" customHeight="1" x14ac:dyDescent="0.2">
      <c r="A975" s="19" t="s">
        <v>11</v>
      </c>
      <c r="B975" s="11">
        <f>SUM(B976:B978)</f>
        <v>14</v>
      </c>
      <c r="C975" s="11">
        <f>SUM(C976:C978)</f>
        <v>6</v>
      </c>
      <c r="D975" s="11">
        <f t="shared" si="15"/>
        <v>20</v>
      </c>
    </row>
    <row r="976" spans="1:4" ht="15" customHeight="1" x14ac:dyDescent="0.2">
      <c r="A976" s="15" t="s">
        <v>3</v>
      </c>
      <c r="B976" s="14">
        <v>10</v>
      </c>
      <c r="C976" s="14">
        <v>4</v>
      </c>
      <c r="D976" s="8">
        <f t="shared" si="15"/>
        <v>14</v>
      </c>
    </row>
    <row r="977" spans="1:5" ht="15" customHeight="1" x14ac:dyDescent="0.2">
      <c r="A977" s="15" t="s">
        <v>10</v>
      </c>
      <c r="B977" s="14">
        <v>3</v>
      </c>
      <c r="C977" s="14">
        <v>2</v>
      </c>
      <c r="D977" s="8">
        <f t="shared" si="15"/>
        <v>5</v>
      </c>
    </row>
    <row r="978" spans="1:5" ht="15" customHeight="1" x14ac:dyDescent="0.2">
      <c r="A978" s="15" t="s">
        <v>6</v>
      </c>
      <c r="B978" s="14">
        <v>1</v>
      </c>
      <c r="C978" s="14">
        <v>0</v>
      </c>
      <c r="D978" s="8">
        <f t="shared" si="15"/>
        <v>1</v>
      </c>
    </row>
    <row r="979" spans="1:5" s="17" customFormat="1" ht="15" customHeight="1" x14ac:dyDescent="0.2">
      <c r="A979" s="18" t="s">
        <v>9</v>
      </c>
      <c r="B979" s="11">
        <f>B980</f>
        <v>16</v>
      </c>
      <c r="C979" s="11">
        <f>C980</f>
        <v>8</v>
      </c>
      <c r="D979" s="11">
        <f t="shared" si="15"/>
        <v>24</v>
      </c>
    </row>
    <row r="980" spans="1:5" s="10" customFormat="1" ht="15" customHeight="1" x14ac:dyDescent="0.2">
      <c r="A980" s="16" t="s">
        <v>8</v>
      </c>
      <c r="B980" s="11">
        <f>SUM(B981:B983)</f>
        <v>16</v>
      </c>
      <c r="C980" s="11">
        <f>SUM(C981:C983)</f>
        <v>8</v>
      </c>
      <c r="D980" s="11">
        <f t="shared" si="15"/>
        <v>24</v>
      </c>
    </row>
    <row r="981" spans="1:5" ht="15" customHeight="1" x14ac:dyDescent="0.2">
      <c r="A981" s="15" t="s">
        <v>3</v>
      </c>
      <c r="B981" s="14">
        <v>14</v>
      </c>
      <c r="C981" s="14">
        <v>7</v>
      </c>
      <c r="D981" s="8">
        <f t="shared" si="15"/>
        <v>21</v>
      </c>
    </row>
    <row r="982" spans="1:5" ht="15" customHeight="1" x14ac:dyDescent="0.2">
      <c r="A982" s="15" t="s">
        <v>7</v>
      </c>
      <c r="B982" s="14">
        <v>1</v>
      </c>
      <c r="C982" s="14">
        <v>1</v>
      </c>
      <c r="D982" s="8">
        <f t="shared" si="15"/>
        <v>2</v>
      </c>
    </row>
    <row r="983" spans="1:5" ht="15" customHeight="1" x14ac:dyDescent="0.2">
      <c r="A983" s="15" t="s">
        <v>6</v>
      </c>
      <c r="B983" s="14">
        <v>1</v>
      </c>
      <c r="C983" s="14">
        <v>0</v>
      </c>
      <c r="D983" s="8">
        <f t="shared" si="15"/>
        <v>1</v>
      </c>
    </row>
    <row r="984" spans="1:5" ht="15" customHeight="1" x14ac:dyDescent="0.2">
      <c r="A984" s="13" t="s">
        <v>5</v>
      </c>
      <c r="B984" s="11">
        <f>SUM(B985)</f>
        <v>2</v>
      </c>
      <c r="C984" s="11">
        <f>SUM(C985)</f>
        <v>6</v>
      </c>
      <c r="D984" s="11">
        <f t="shared" si="15"/>
        <v>8</v>
      </c>
    </row>
    <row r="985" spans="1:5" s="10" customFormat="1" ht="15" customHeight="1" x14ac:dyDescent="0.2">
      <c r="A985" s="12" t="s">
        <v>4</v>
      </c>
      <c r="B985" s="11">
        <f>B986</f>
        <v>2</v>
      </c>
      <c r="C985" s="11">
        <f>C986</f>
        <v>6</v>
      </c>
      <c r="D985" s="11">
        <f t="shared" ref="D985:D1048" si="16">SUM(B985:C985)</f>
        <v>8</v>
      </c>
    </row>
    <row r="986" spans="1:5" ht="15" customHeight="1" x14ac:dyDescent="0.2">
      <c r="A986" s="9" t="s">
        <v>3</v>
      </c>
      <c r="B986" s="8">
        <v>2</v>
      </c>
      <c r="C986" s="8">
        <v>6</v>
      </c>
      <c r="D986" s="8">
        <f t="shared" si="16"/>
        <v>8</v>
      </c>
    </row>
    <row r="987" spans="1:5" ht="9" customHeight="1" x14ac:dyDescent="0.2">
      <c r="B987" s="7"/>
      <c r="C987" s="7"/>
      <c r="D987" s="7"/>
    </row>
    <row r="988" spans="1:5" ht="15" customHeight="1" x14ac:dyDescent="0.2">
      <c r="A988" s="6" t="s">
        <v>2</v>
      </c>
      <c r="B988" s="5">
        <f>SUM(B7,B43,B68,B125,B141,B157,B166,B175,B239,B342,B363,B372,B391,B399,B407,B448,B558,B669,B782,B831,B890,B903,B928,B949,B966,B961,B974,B979,B984)</f>
        <v>9451</v>
      </c>
      <c r="C988" s="5">
        <v>11695</v>
      </c>
      <c r="D988" s="5">
        <f>SUM(B988:C988)</f>
        <v>21146</v>
      </c>
      <c r="E988" s="4"/>
    </row>
    <row r="989" spans="1:5" ht="12.75" customHeight="1" x14ac:dyDescent="0.2"/>
    <row r="990" spans="1:5" ht="12.95" customHeight="1" x14ac:dyDescent="0.2">
      <c r="A990" s="67" t="s">
        <v>1</v>
      </c>
      <c r="B990" s="68"/>
      <c r="C990" s="68"/>
      <c r="D990" s="68"/>
    </row>
    <row r="991" spans="1:5" x14ac:dyDescent="0.2">
      <c r="B991" s="3"/>
      <c r="C991" s="3"/>
      <c r="D991" s="3"/>
    </row>
    <row r="992" spans="1:5" x14ac:dyDescent="0.2">
      <c r="A992" s="2" t="s">
        <v>0</v>
      </c>
    </row>
  </sheetData>
  <mergeCells count="4">
    <mergeCell ref="A1:D1"/>
    <mergeCell ref="A990:D990"/>
    <mergeCell ref="A3:D3"/>
    <mergeCell ref="A2:D2"/>
  </mergeCells>
  <printOptions horizontalCentered="1"/>
  <pageMargins left="0.78740157480314998" right="0.78740157480314998" top="0.59055118110236204" bottom="0.39370078740157499" header="0.196850393700787" footer="0.196850393700787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x car_op</vt:lpstr>
      <vt:lpstr>lic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</cp:lastModifiedBy>
  <dcterms:created xsi:type="dcterms:W3CDTF">2020-05-19T20:07:44Z</dcterms:created>
  <dcterms:modified xsi:type="dcterms:W3CDTF">2020-06-15T19:09:29Z</dcterms:modified>
</cp:coreProperties>
</file>