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resumen" sheetId="1" r:id="rId1"/>
  </sheets>
  <externalReferences>
    <externalReference r:id="rId2"/>
    <externalReference r:id="rId3"/>
    <externalReference r:id="rId4"/>
  </externalReferences>
  <definedNames>
    <definedName name="_03_02_2021_20_36">[1]datos!#REF!</definedName>
    <definedName name="ana">[1]datos!#REF!</definedName>
    <definedName name="_xlnm.Print_Area" localSheetId="0">resumen!$A$1:$H$43</definedName>
    <definedName name="_xlnm.Database" localSheetId="0">#REF!</definedName>
    <definedName name="_xlnm.Database">#REF!</definedName>
    <definedName name="carreraras">#REF!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  <definedName name="proin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C22" i="1" s="1"/>
  <c r="D8" i="1"/>
  <c r="E8" i="1"/>
  <c r="F8" i="1"/>
  <c r="G8" i="1"/>
  <c r="H8" i="1" s="1"/>
  <c r="B11" i="1"/>
  <c r="C11" i="1"/>
  <c r="D11" i="1"/>
  <c r="D22" i="1" s="1"/>
  <c r="E11" i="1"/>
  <c r="F11" i="1"/>
  <c r="G11" i="1"/>
  <c r="H11" i="1"/>
  <c r="F28" i="1" s="1"/>
  <c r="B16" i="1"/>
  <c r="C16" i="1"/>
  <c r="D16" i="1"/>
  <c r="E16" i="1"/>
  <c r="G16" i="1" s="1"/>
  <c r="H16" i="1" s="1"/>
  <c r="F29" i="1" s="1"/>
  <c r="F16" i="1"/>
  <c r="B22" i="1"/>
  <c r="F22" i="1"/>
  <c r="F27" i="1" l="1"/>
  <c r="H22" i="1"/>
  <c r="E22" i="1"/>
  <c r="G22" i="1"/>
  <c r="F30" i="1" l="1"/>
  <c r="G27" i="1"/>
  <c r="F32" i="1" l="1"/>
  <c r="G30" i="1"/>
  <c r="G28" i="1"/>
  <c r="G29" i="1"/>
</calcChain>
</file>

<file path=xl/sharedStrings.xml><?xml version="1.0" encoding="utf-8"?>
<sst xmlns="http://schemas.openxmlformats.org/spreadsheetml/2006/main" count="33" uniqueCount="24">
  <si>
    <t>Total</t>
  </si>
  <si>
    <t>Tec y Penm</t>
  </si>
  <si>
    <t>Bachillerato</t>
  </si>
  <si>
    <t>Licenciatura</t>
  </si>
  <si>
    <t>Posgrado</t>
  </si>
  <si>
    <t>FUENTE: Dirección General de Administración Escolar, UNAM.</t>
  </si>
  <si>
    <r>
      <t>a</t>
    </r>
    <r>
      <rPr>
        <sz val="8"/>
        <rFont val="Arial"/>
        <family val="2"/>
      </rPr>
      <t xml:space="preserve"> Prerrequisito de admisión a las carreras de la Facultad de Música.</t>
    </r>
  </si>
  <si>
    <t>T O T A L</t>
  </si>
  <si>
    <r>
      <t>Propedéutico de la Facultad de Música</t>
    </r>
    <r>
      <rPr>
        <b/>
        <vertAlign val="superscript"/>
        <sz val="10"/>
        <rFont val="Arial"/>
        <family val="2"/>
      </rPr>
      <t>a</t>
    </r>
  </si>
  <si>
    <t>Iniciación Universitaria</t>
  </si>
  <si>
    <t>Colegio de Ciencias y Humanidades</t>
  </si>
  <si>
    <t>Escuela Nacional Preparatoria</t>
  </si>
  <si>
    <t>Sistema Escolarizado</t>
  </si>
  <si>
    <t>Técnico Profesional</t>
  </si>
  <si>
    <t>Sistema Universidad Abierta y Educación a Distancia</t>
  </si>
  <si>
    <t>Mujeres</t>
  </si>
  <si>
    <t>Hombres</t>
  </si>
  <si>
    <t xml:space="preserve">     Total</t>
  </si>
  <si>
    <t>Población total *</t>
  </si>
  <si>
    <t>Reingreso</t>
  </si>
  <si>
    <t>Primer ingreso</t>
  </si>
  <si>
    <t>2020-2021</t>
  </si>
  <si>
    <t>POBLACIÓN ESCOLAR TOTAL</t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</si>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</sst>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0"/>
      <name val="MS Sans Serif"/>
      <family val="2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</cellStyleXfs>
  <cellXfs count="43">
    <xf numFmtId="0" fontId="0" fillId="0" borderId="0" xfId="0"/>
    <xf numFmtId="0" fontId="2" fillId="0" borderId="0" xfId="2" applyFont="1"/>
    <xf numFmtId="3" fontId="2" fillId="0" borderId="0" xfId="2" applyNumberFormat="1" applyFont="1"/>
    <xf numFmtId="3" fontId="4" fillId="0" borderId="0" xfId="3" applyNumberFormat="1" applyFont="1" applyAlignment="1">
      <alignment horizontal="right" indent="1"/>
    </xf>
    <xf numFmtId="3" fontId="4" fillId="0" borderId="0" xfId="3" quotePrefix="1" applyNumberFormat="1" applyFont="1" applyAlignment="1">
      <alignment horizontal="right" indent="1"/>
    </xf>
    <xf numFmtId="0" fontId="5" fillId="0" borderId="0" xfId="2" applyFont="1"/>
    <xf numFmtId="0" fontId="5" fillId="0" borderId="0" xfId="2" applyFont="1" applyBorder="1" applyAlignment="1">
      <alignment vertical="center"/>
    </xf>
    <xf numFmtId="3" fontId="5" fillId="0" borderId="0" xfId="2" applyNumberFormat="1" applyFont="1" applyBorder="1" applyAlignment="1">
      <alignment vertical="center"/>
    </xf>
    <xf numFmtId="0" fontId="2" fillId="0" borderId="0" xfId="2" applyFont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2" fontId="2" fillId="0" borderId="0" xfId="2" applyNumberFormat="1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0" fontId="2" fillId="0" borderId="0" xfId="2" applyNumberFormat="1" applyFont="1" applyBorder="1" applyAlignment="1">
      <alignment vertical="center"/>
    </xf>
    <xf numFmtId="0" fontId="6" fillId="0" borderId="0" xfId="2" applyFont="1"/>
    <xf numFmtId="0" fontId="2" fillId="0" borderId="0" xfId="2" applyFont="1" applyBorder="1"/>
    <xf numFmtId="0" fontId="7" fillId="0" borderId="0" xfId="2" applyFont="1"/>
    <xf numFmtId="3" fontId="2" fillId="0" borderId="0" xfId="2" applyNumberFormat="1" applyFont="1" applyFill="1" applyAlignment="1">
      <alignment horizontal="right" vertical="center" indent="1"/>
    </xf>
    <xf numFmtId="3" fontId="2" fillId="0" borderId="0" xfId="2" applyNumberFormat="1" applyFont="1" applyAlignment="1">
      <alignment horizontal="right" vertical="center" indent="1"/>
    </xf>
    <xf numFmtId="3" fontId="2" fillId="0" borderId="0" xfId="2" applyNumberFormat="1" applyFont="1" applyFill="1" applyBorder="1" applyAlignment="1">
      <alignment horizontal="right" vertical="center" indent="1"/>
    </xf>
    <xf numFmtId="164" fontId="2" fillId="0" borderId="0" xfId="1" applyNumberFormat="1" applyFont="1" applyBorder="1" applyAlignment="1">
      <alignment horizontal="right" vertical="center" indent="1"/>
    </xf>
    <xf numFmtId="3" fontId="2" fillId="0" borderId="0" xfId="2" applyNumberFormat="1" applyFont="1" applyBorder="1" applyAlignment="1">
      <alignment horizontal="right" vertical="center" indent="1"/>
    </xf>
    <xf numFmtId="3" fontId="4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3" fontId="2" fillId="0" borderId="0" xfId="0" applyNumberFormat="1" applyFont="1" applyBorder="1"/>
    <xf numFmtId="0" fontId="3" fillId="0" borderId="0" xfId="0" applyFont="1" applyBorder="1"/>
    <xf numFmtId="3" fontId="2" fillId="0" borderId="0" xfId="2" applyNumberFormat="1" applyFont="1" applyBorder="1"/>
    <xf numFmtId="3" fontId="4" fillId="0" borderId="0" xfId="2" applyNumberFormat="1" applyFont="1" applyAlignment="1">
      <alignment vertical="center"/>
    </xf>
    <xf numFmtId="3" fontId="4" fillId="0" borderId="0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 applyFont="1" applyBorder="1" applyAlignment="1">
      <alignment horizontal="right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horizontal="left" vertical="center" indent="1"/>
    </xf>
    <xf numFmtId="164" fontId="2" fillId="0" borderId="0" xfId="1" applyNumberFormat="1" applyFont="1" applyBorder="1"/>
    <xf numFmtId="164" fontId="2" fillId="0" borderId="0" xfId="1" applyNumberFormat="1" applyFont="1"/>
    <xf numFmtId="3" fontId="2" fillId="0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quotePrefix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Continuous" vertical="center"/>
    </xf>
    <xf numFmtId="0" fontId="4" fillId="2" borderId="0" xfId="2" applyFont="1" applyFill="1" applyBorder="1" applyAlignment="1">
      <alignment horizontal="centerContinuous"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</cellXfs>
  <cellStyles count="4">
    <cellStyle name="Normal" xfId="0" builtinId="0"/>
    <cellStyle name="Normal_POBESC_3" xfId="3"/>
    <cellStyle name="Normal_poblac99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Población escolar por nivel 2020-2021</a:t>
            </a:r>
          </a:p>
        </c:rich>
      </c:tx>
      <c:layout>
        <c:manualLayout>
          <c:xMode val="edge"/>
          <c:yMode val="edge"/>
          <c:x val="0.27881499547069899"/>
          <c:y val="3.896101401958899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013448540171393E-2"/>
          <c:y val="0.27628192817361202"/>
          <c:w val="0.74713176782105695"/>
          <c:h val="0.58232033800653005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explosion val="1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314-4ECF-BAC1-0CA7AB63BE31}"/>
              </c:ext>
            </c:extLst>
          </c:dPt>
          <c:dPt>
            <c:idx val="1"/>
            <c:bubble3D val="0"/>
            <c:explosion val="18"/>
            <c:spPr>
              <a:solidFill>
                <a:srgbClr val="C6D9F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314-4ECF-BAC1-0CA7AB63BE31}"/>
              </c:ext>
            </c:extLst>
          </c:dPt>
          <c:dPt>
            <c:idx val="2"/>
            <c:bubble3D val="0"/>
            <c:explosion val="2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314-4ECF-BAC1-0CA7AB63BE31}"/>
              </c:ext>
            </c:extLst>
          </c:dPt>
          <c:dLbls>
            <c:dLbl>
              <c:idx val="1"/>
              <c:layout>
                <c:manualLayout>
                  <c:x val="-3.7333217197407897E-2"/>
                  <c:y val="1.02373727674285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14-4ECF-BAC1-0CA7AB63BE31}"/>
                </c:ext>
              </c:extLst>
            </c:dLbl>
            <c:dLbl>
              <c:idx val="2"/>
              <c:layout>
                <c:manualLayout>
                  <c:x val="-3.5521566441363002E-3"/>
                  <c:y val="-2.09179950067217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14-4ECF-BAC1-0CA7AB63BE3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resumen!$E$27:$E$29</c:f>
              <c:strCache>
                <c:ptCount val="3"/>
                <c:pt idx="0">
                  <c:v>Posgrado</c:v>
                </c:pt>
                <c:pt idx="1">
                  <c:v>Licenciatura</c:v>
                </c:pt>
                <c:pt idx="2">
                  <c:v>Bachillerato</c:v>
                </c:pt>
              </c:strCache>
            </c:strRef>
          </c:cat>
          <c:val>
            <c:numRef>
              <c:f>resumen!$F$27:$F$29</c:f>
              <c:numCache>
                <c:formatCode>#,##0</c:formatCode>
                <c:ptCount val="3"/>
                <c:pt idx="0">
                  <c:v>30792</c:v>
                </c:pt>
                <c:pt idx="1">
                  <c:v>226575</c:v>
                </c:pt>
                <c:pt idx="2">
                  <c:v>108802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14-4ECF-BAC1-0CA7AB63B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203201</xdr:colOff>
      <xdr:row>25</xdr:row>
      <xdr:rowOff>76200</xdr:rowOff>
    </xdr:from>
    <xdr:to>
      <xdr:col>7</xdr:col>
      <xdr:colOff>552451</xdr:colOff>
      <xdr:row>42</xdr:row>
      <xdr:rowOff>139700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3987800</xdr:colOff>
      <xdr:row>23</xdr:row>
      <xdr:rowOff>3175</xdr:rowOff>
    </xdr:from>
    <xdr:to>
      <xdr:col>8</xdr:col>
      <xdr:colOff>4377</xdr:colOff>
      <xdr:row>25</xdr:row>
      <xdr:rowOff>0</xdr:rowOff>
    </xdr:to>
    <xdr:sp macro="" textlink="">
      <xdr:nvSpPr>
        <xdr:cNvPr id="3" name="Text Box 102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20725" y="3727450"/>
          <a:ext cx="5074852" cy="320675"/>
        </a:xfrm>
        <a:prstGeom prst="rect">
          <a:avLst/>
        </a:prstGeom>
        <a:solidFill>
          <a:schemeClr val="bg1"/>
        </a:solidFill>
        <a:ln w="6350" cmpd="sng">
          <a:solidFill>
            <a:schemeClr val="tx2">
              <a:lumMod val="20000"/>
              <a:lumOff val="80000"/>
            </a:schemeClr>
          </a:solidFill>
          <a:miter lim="800000"/>
          <a:headEnd/>
          <a:tailEnd/>
        </a:ln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* No </a:t>
          </a:r>
          <a:r>
            <a:rPr lang="es-ES" sz="800" b="0" i="0" u="none" strike="noStrike" baseline="0">
              <a:solidFill>
                <a:schemeClr val="tx1"/>
              </a:solidFill>
              <a:latin typeface="Arial"/>
              <a:ea typeface="Arial"/>
              <a:cs typeface="Arial"/>
            </a:rPr>
            <a:t>incluye a 3,006 alumnos </a:t>
          </a:r>
          <a:r>
            <a:rPr lang="es-ES"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que solicitaron suspender temporalmente sus estudios (artículo 23 del Reglamento General de Inscripciones).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470m/Desktop/valida2021/antecedentes/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1%20poblaci&#243;n%20escolar%2020202021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 x caas"/>
      <sheetName val="primer ingreso por sexo"/>
      <sheetName val="pe posgrado"/>
      <sheetName val="maestría y doctorado"/>
      <sheetName val="pe espec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42"/>
  <sheetViews>
    <sheetView tabSelected="1" zoomScaleNormal="100" workbookViewId="0">
      <selection activeCell="A2" sqref="A2:H2"/>
    </sheetView>
  </sheetViews>
  <sheetFormatPr baseColWidth="10" defaultColWidth="10.85546875" defaultRowHeight="12.75" x14ac:dyDescent="0.2"/>
  <cols>
    <col min="1" max="1" width="56" style="1" customWidth="1"/>
    <col min="2" max="8" width="11.140625" style="1" customWidth="1"/>
    <col min="9" max="9" width="10.85546875" style="1"/>
    <col min="10" max="15" width="11.140625" style="1" customWidth="1"/>
    <col min="16" max="16384" width="10.85546875" style="1"/>
  </cols>
  <sheetData>
    <row r="1" spans="1:11" ht="15" customHeight="1" x14ac:dyDescent="0.2">
      <c r="A1" s="42" t="s">
        <v>23</v>
      </c>
      <c r="B1" s="42"/>
      <c r="C1" s="42"/>
      <c r="D1" s="42"/>
      <c r="E1" s="42"/>
      <c r="F1" s="42"/>
      <c r="G1" s="42"/>
      <c r="H1" s="42"/>
    </row>
    <row r="2" spans="1:11" ht="15" customHeight="1" x14ac:dyDescent="0.2">
      <c r="A2" s="42" t="s">
        <v>22</v>
      </c>
      <c r="B2" s="42"/>
      <c r="C2" s="42"/>
      <c r="D2" s="42"/>
      <c r="E2" s="42"/>
      <c r="F2" s="42"/>
      <c r="G2" s="42"/>
      <c r="H2" s="42"/>
    </row>
    <row r="3" spans="1:11" ht="13.5" customHeight="1" x14ac:dyDescent="0.2">
      <c r="A3" s="42" t="s">
        <v>21</v>
      </c>
      <c r="B3" s="42"/>
      <c r="C3" s="42"/>
      <c r="D3" s="42"/>
      <c r="E3" s="42"/>
      <c r="F3" s="42"/>
      <c r="G3" s="42"/>
      <c r="H3" s="42"/>
    </row>
    <row r="4" spans="1:11" x14ac:dyDescent="0.2">
      <c r="A4" s="41"/>
      <c r="B4" s="41"/>
      <c r="C4" s="41"/>
      <c r="D4" s="41"/>
      <c r="E4" s="41"/>
      <c r="F4" s="41"/>
      <c r="G4" s="41"/>
      <c r="H4" s="41"/>
    </row>
    <row r="5" spans="1:11" s="14" customFormat="1" ht="15" customHeight="1" x14ac:dyDescent="0.2">
      <c r="A5" s="38"/>
      <c r="B5" s="39" t="s">
        <v>20</v>
      </c>
      <c r="C5" s="39"/>
      <c r="D5" s="39"/>
      <c r="E5" s="39" t="s">
        <v>19</v>
      </c>
      <c r="F5" s="40"/>
      <c r="G5" s="39"/>
      <c r="H5" s="35" t="s">
        <v>18</v>
      </c>
    </row>
    <row r="6" spans="1:11" s="14" customFormat="1" ht="15" customHeight="1" x14ac:dyDescent="0.2">
      <c r="A6" s="38"/>
      <c r="B6" s="37" t="s">
        <v>16</v>
      </c>
      <c r="C6" s="36" t="s">
        <v>15</v>
      </c>
      <c r="D6" s="36" t="s">
        <v>17</v>
      </c>
      <c r="E6" s="36" t="s">
        <v>16</v>
      </c>
      <c r="F6" s="36" t="s">
        <v>15</v>
      </c>
      <c r="G6" s="36" t="s">
        <v>0</v>
      </c>
      <c r="H6" s="35"/>
    </row>
    <row r="7" spans="1:11" ht="9" customHeight="1" x14ac:dyDescent="0.2">
      <c r="K7" s="25"/>
    </row>
    <row r="8" spans="1:11" ht="15" customHeight="1" x14ac:dyDescent="0.2">
      <c r="A8" s="28" t="s">
        <v>4</v>
      </c>
      <c r="B8" s="27">
        <f>SUM(B9:B10)</f>
        <v>6093</v>
      </c>
      <c r="C8" s="27">
        <f>SUM(C9:C10)</f>
        <v>6275</v>
      </c>
      <c r="D8" s="27">
        <f>SUM(D9:D10)</f>
        <v>12368</v>
      </c>
      <c r="E8" s="27">
        <f>SUM(E9:E10)</f>
        <v>9236</v>
      </c>
      <c r="F8" s="27">
        <f>SUM(F9:F10)</f>
        <v>9188</v>
      </c>
      <c r="G8" s="27">
        <f>SUM(E8:F8)</f>
        <v>18424</v>
      </c>
      <c r="H8" s="27">
        <f>SUM(G8,D8)</f>
        <v>30792</v>
      </c>
      <c r="I8" s="33"/>
    </row>
    <row r="9" spans="1:11" ht="15" customHeight="1" x14ac:dyDescent="0.2">
      <c r="A9" s="31" t="s">
        <v>12</v>
      </c>
      <c r="B9" s="30">
        <v>6071</v>
      </c>
      <c r="C9" s="30">
        <v>6239</v>
      </c>
      <c r="D9" s="30">
        <v>12310</v>
      </c>
      <c r="E9" s="30">
        <v>9211</v>
      </c>
      <c r="F9" s="30">
        <v>9123</v>
      </c>
      <c r="G9" s="30">
        <v>18334</v>
      </c>
      <c r="H9" s="30">
        <v>30644</v>
      </c>
      <c r="I9" s="33"/>
    </row>
    <row r="10" spans="1:11" ht="15" customHeight="1" x14ac:dyDescent="0.2">
      <c r="A10" s="31" t="s">
        <v>14</v>
      </c>
      <c r="B10" s="34">
        <v>22</v>
      </c>
      <c r="C10" s="34">
        <v>36</v>
      </c>
      <c r="D10" s="34">
        <v>58</v>
      </c>
      <c r="E10" s="34">
        <v>25</v>
      </c>
      <c r="F10" s="34">
        <v>65</v>
      </c>
      <c r="G10" s="34">
        <v>90</v>
      </c>
      <c r="H10" s="34">
        <v>148</v>
      </c>
      <c r="I10" s="33"/>
    </row>
    <row r="11" spans="1:11" ht="15" customHeight="1" x14ac:dyDescent="0.2">
      <c r="A11" s="28" t="s">
        <v>3</v>
      </c>
      <c r="B11" s="27">
        <f>+B12+B13</f>
        <v>26060</v>
      </c>
      <c r="C11" s="27">
        <f>+C12+C13</f>
        <v>28304</v>
      </c>
      <c r="D11" s="27">
        <f>+D12+D13</f>
        <v>54364</v>
      </c>
      <c r="E11" s="27">
        <f>+E12+E13</f>
        <v>81485</v>
      </c>
      <c r="F11" s="27">
        <f>+F12+F13</f>
        <v>90726</v>
      </c>
      <c r="G11" s="27">
        <f>SUM(E11:F11)</f>
        <v>172211</v>
      </c>
      <c r="H11" s="27">
        <f>SUM(G11,D11)</f>
        <v>226575</v>
      </c>
      <c r="I11" s="33"/>
      <c r="J11" s="19"/>
    </row>
    <row r="12" spans="1:11" ht="15" customHeight="1" x14ac:dyDescent="0.2">
      <c r="A12" s="31" t="s">
        <v>12</v>
      </c>
      <c r="B12" s="30">
        <v>20573</v>
      </c>
      <c r="C12" s="30">
        <v>22679</v>
      </c>
      <c r="D12" s="30">
        <v>43252</v>
      </c>
      <c r="E12" s="30">
        <v>68987</v>
      </c>
      <c r="F12" s="30">
        <v>75254</v>
      </c>
      <c r="G12" s="30">
        <v>144241</v>
      </c>
      <c r="H12" s="30">
        <v>187493</v>
      </c>
      <c r="I12" s="33"/>
      <c r="J12" s="2"/>
    </row>
    <row r="13" spans="1:11" ht="15" customHeight="1" x14ac:dyDescent="0.2">
      <c r="A13" s="31" t="s">
        <v>14</v>
      </c>
      <c r="B13" s="30">
        <v>5487</v>
      </c>
      <c r="C13" s="30">
        <v>5625</v>
      </c>
      <c r="D13" s="30">
        <v>11112</v>
      </c>
      <c r="E13" s="30">
        <v>12498</v>
      </c>
      <c r="F13" s="30">
        <v>15472</v>
      </c>
      <c r="G13" s="30">
        <v>27970</v>
      </c>
      <c r="H13" s="30">
        <v>39082</v>
      </c>
      <c r="I13" s="33"/>
    </row>
    <row r="14" spans="1:11" ht="15" customHeight="1" x14ac:dyDescent="0.2">
      <c r="A14" s="28" t="s">
        <v>13</v>
      </c>
      <c r="B14" s="27">
        <v>0</v>
      </c>
      <c r="C14" s="27">
        <v>0</v>
      </c>
      <c r="D14" s="27">
        <v>0</v>
      </c>
      <c r="E14" s="27">
        <v>8</v>
      </c>
      <c r="F14" s="27">
        <v>20</v>
      </c>
      <c r="G14" s="27">
        <v>28</v>
      </c>
      <c r="H14" s="27">
        <v>28</v>
      </c>
      <c r="I14" s="33"/>
    </row>
    <row r="15" spans="1:11" ht="15" customHeight="1" x14ac:dyDescent="0.2">
      <c r="A15" s="31" t="s">
        <v>12</v>
      </c>
      <c r="B15" s="30">
        <v>0</v>
      </c>
      <c r="C15" s="30">
        <v>0</v>
      </c>
      <c r="D15" s="30">
        <v>0</v>
      </c>
      <c r="E15" s="30">
        <v>8</v>
      </c>
      <c r="F15" s="30">
        <v>20</v>
      </c>
      <c r="G15" s="30">
        <v>28</v>
      </c>
      <c r="H15" s="30">
        <v>28</v>
      </c>
      <c r="I15" s="33"/>
    </row>
    <row r="16" spans="1:11" ht="15" customHeight="1" x14ac:dyDescent="0.2">
      <c r="A16" s="28" t="s">
        <v>2</v>
      </c>
      <c r="B16" s="27">
        <f>+B17+B18+B19</f>
        <v>17257</v>
      </c>
      <c r="C16" s="27">
        <f>+C17+C18+C19</f>
        <v>17902</v>
      </c>
      <c r="D16" s="27">
        <f>+D17+D18+D19</f>
        <v>35159</v>
      </c>
      <c r="E16" s="27">
        <f>+E17+E18+E19</f>
        <v>36956</v>
      </c>
      <c r="F16" s="27">
        <f>+F17+F18+F19</f>
        <v>36687</v>
      </c>
      <c r="G16" s="27">
        <f>SUM(E16:F16)</f>
        <v>73643</v>
      </c>
      <c r="H16" s="27">
        <f>SUM(G16,D16)</f>
        <v>108802</v>
      </c>
      <c r="I16" s="32"/>
      <c r="J16" s="14"/>
      <c r="K16" s="14"/>
    </row>
    <row r="17" spans="1:14" ht="15" customHeight="1" x14ac:dyDescent="0.2">
      <c r="A17" s="31" t="s">
        <v>11</v>
      </c>
      <c r="B17" s="30">
        <v>7795</v>
      </c>
      <c r="C17" s="30">
        <v>8048</v>
      </c>
      <c r="D17" s="30">
        <v>15843</v>
      </c>
      <c r="E17" s="30">
        <v>16985</v>
      </c>
      <c r="F17" s="30">
        <v>16412</v>
      </c>
      <c r="G17" s="30">
        <v>33397</v>
      </c>
      <c r="H17" s="30">
        <v>49240</v>
      </c>
      <c r="I17" s="14"/>
      <c r="J17" s="14"/>
      <c r="K17" s="14"/>
    </row>
    <row r="18" spans="1:14" ht="15" customHeight="1" x14ac:dyDescent="0.2">
      <c r="A18" s="31" t="s">
        <v>10</v>
      </c>
      <c r="B18" s="30">
        <v>9149</v>
      </c>
      <c r="C18" s="30">
        <v>9541</v>
      </c>
      <c r="D18" s="30">
        <v>18690</v>
      </c>
      <c r="E18" s="30">
        <v>19207</v>
      </c>
      <c r="F18" s="30">
        <v>19479</v>
      </c>
      <c r="G18" s="30">
        <v>38686</v>
      </c>
      <c r="H18" s="30">
        <v>57376</v>
      </c>
      <c r="I18" s="14"/>
      <c r="J18" s="29"/>
      <c r="K18" s="14"/>
    </row>
    <row r="19" spans="1:14" ht="15" customHeight="1" x14ac:dyDescent="0.2">
      <c r="A19" s="31" t="s">
        <v>9</v>
      </c>
      <c r="B19" s="30">
        <v>313</v>
      </c>
      <c r="C19" s="30">
        <v>313</v>
      </c>
      <c r="D19" s="30">
        <v>626</v>
      </c>
      <c r="E19" s="30">
        <v>764</v>
      </c>
      <c r="F19" s="30">
        <v>796</v>
      </c>
      <c r="G19" s="30">
        <v>1560</v>
      </c>
      <c r="H19" s="30">
        <v>2186</v>
      </c>
      <c r="I19" s="14"/>
      <c r="J19" s="29"/>
      <c r="K19" s="14"/>
    </row>
    <row r="20" spans="1:14" ht="15" customHeight="1" x14ac:dyDescent="0.2">
      <c r="A20" s="28" t="s">
        <v>8</v>
      </c>
      <c r="B20" s="27">
        <v>161</v>
      </c>
      <c r="C20" s="27">
        <v>72</v>
      </c>
      <c r="D20" s="26">
        <v>233</v>
      </c>
      <c r="E20" s="27">
        <v>327</v>
      </c>
      <c r="F20" s="27">
        <v>173</v>
      </c>
      <c r="G20" s="26">
        <v>500</v>
      </c>
      <c r="H20" s="26">
        <v>733</v>
      </c>
      <c r="I20" s="25"/>
      <c r="J20" s="14"/>
      <c r="K20" s="24"/>
      <c r="L20" s="23"/>
      <c r="M20" s="14"/>
    </row>
    <row r="21" spans="1:14" ht="9" customHeight="1" x14ac:dyDescent="0.2">
      <c r="A21" s="14"/>
      <c r="B21" s="11"/>
      <c r="C21" s="11"/>
      <c r="D21" s="11"/>
      <c r="E21" s="11"/>
      <c r="F21" s="11"/>
      <c r="G21" s="11"/>
      <c r="H21" s="11"/>
      <c r="I21" s="14"/>
      <c r="J21" s="14"/>
      <c r="K21" s="14"/>
    </row>
    <row r="22" spans="1:14" ht="15" customHeight="1" x14ac:dyDescent="0.2">
      <c r="A22" s="22" t="s">
        <v>7</v>
      </c>
      <c r="B22" s="21">
        <f>SUM(B8,B11,B16,B20)</f>
        <v>49571</v>
      </c>
      <c r="C22" s="21">
        <f>SUM(C8,C11,C16,C20)</f>
        <v>52553</v>
      </c>
      <c r="D22" s="21">
        <f>SUM(D8,D11,D16,D20)</f>
        <v>102124</v>
      </c>
      <c r="E22" s="21">
        <f>SUM(E8,E11,E14,E16,E20)</f>
        <v>128012</v>
      </c>
      <c r="F22" s="21">
        <f>SUM(F8,F11,F14,F16,F20)</f>
        <v>136794</v>
      </c>
      <c r="G22" s="21">
        <f>SUM(G8,G11,G14,G16,G20)</f>
        <v>264806</v>
      </c>
      <c r="H22" s="21">
        <f>SUM(H8,H11,H14,H16,H20)</f>
        <v>366930</v>
      </c>
      <c r="I22" s="20"/>
      <c r="J22" s="19"/>
      <c r="K22" s="18"/>
      <c r="L22" s="17"/>
      <c r="M22" s="17"/>
      <c r="N22" s="16"/>
    </row>
    <row r="23" spans="1:14" ht="12.75" customHeight="1" x14ac:dyDescent="0.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4" x14ac:dyDescent="0.2">
      <c r="A24" s="15" t="s">
        <v>6</v>
      </c>
      <c r="F24" s="2"/>
      <c r="G24" s="2"/>
      <c r="H24" s="2"/>
      <c r="I24" s="14"/>
      <c r="J24" s="14"/>
      <c r="K24" s="14"/>
    </row>
    <row r="25" spans="1:14" ht="12" customHeight="1" x14ac:dyDescent="0.2"/>
    <row r="26" spans="1:14" x14ac:dyDescent="0.2">
      <c r="A26" s="13" t="s">
        <v>5</v>
      </c>
    </row>
    <row r="27" spans="1:14" x14ac:dyDescent="0.2">
      <c r="E27" s="12" t="s">
        <v>4</v>
      </c>
      <c r="F27" s="11">
        <f>SUM(H8)</f>
        <v>30792</v>
      </c>
      <c r="G27" s="10">
        <f>+F27/$F$30*100</f>
        <v>8.4092318028014379</v>
      </c>
    </row>
    <row r="28" spans="1:14" x14ac:dyDescent="0.2">
      <c r="E28" s="12" t="s">
        <v>3</v>
      </c>
      <c r="F28" s="11">
        <f>SUM(H11)</f>
        <v>226575</v>
      </c>
      <c r="G28" s="10">
        <f>+F28/$F$30*100</f>
        <v>61.877166008045471</v>
      </c>
    </row>
    <row r="29" spans="1:14" x14ac:dyDescent="0.2">
      <c r="E29" s="8" t="s">
        <v>2</v>
      </c>
      <c r="F29" s="11">
        <f>SUM(H16)</f>
        <v>108802</v>
      </c>
      <c r="G29" s="10">
        <f>+F29/$F$30*100</f>
        <v>29.713602189153093</v>
      </c>
    </row>
    <row r="30" spans="1:14" x14ac:dyDescent="0.2">
      <c r="E30" s="6"/>
      <c r="F30" s="7">
        <f>SUM(F27:F29)</f>
        <v>366169</v>
      </c>
      <c r="G30" s="10">
        <f>+F30/$F$30*100</f>
        <v>100</v>
      </c>
    </row>
    <row r="31" spans="1:14" x14ac:dyDescent="0.2">
      <c r="E31" s="6" t="s">
        <v>1</v>
      </c>
      <c r="F31" s="9">
        <v>809</v>
      </c>
      <c r="G31" s="8"/>
    </row>
    <row r="32" spans="1:14" x14ac:dyDescent="0.2">
      <c r="E32" s="6" t="s">
        <v>0</v>
      </c>
      <c r="F32" s="7">
        <f>SUM(F30:F31)</f>
        <v>366978</v>
      </c>
      <c r="G32" s="6"/>
      <c r="H32" s="5"/>
    </row>
    <row r="39" spans="2:8" x14ac:dyDescent="0.2">
      <c r="B39" s="4"/>
      <c r="C39" s="4"/>
      <c r="D39" s="4"/>
      <c r="E39" s="4"/>
      <c r="F39" s="4"/>
      <c r="G39" s="4"/>
      <c r="H39" s="4"/>
    </row>
    <row r="40" spans="2:8" x14ac:dyDescent="0.2">
      <c r="B40" s="3"/>
      <c r="C40" s="3"/>
      <c r="D40" s="3"/>
      <c r="E40" s="3"/>
      <c r="F40" s="3"/>
      <c r="G40" s="3"/>
      <c r="H40" s="3"/>
    </row>
    <row r="41" spans="2:8" x14ac:dyDescent="0.2">
      <c r="B41"/>
      <c r="C41"/>
      <c r="D41"/>
      <c r="E41"/>
      <c r="F41"/>
      <c r="G41"/>
      <c r="H41"/>
    </row>
    <row r="42" spans="2:8" x14ac:dyDescent="0.2">
      <c r="B42" s="2"/>
      <c r="C42" s="2"/>
      <c r="D42" s="2"/>
      <c r="E42" s="2"/>
      <c r="F42" s="2"/>
      <c r="G42" s="2"/>
      <c r="H42" s="2"/>
    </row>
  </sheetData>
  <mergeCells count="4">
    <mergeCell ref="A1:H1"/>
    <mergeCell ref="A2:H2"/>
    <mergeCell ref="A3:H3"/>
    <mergeCell ref="H5:H6"/>
  </mergeCells>
  <printOptions horizontalCentered="1"/>
  <pageMargins left="0.51" right="0.51" top="0.79" bottom="0.79" header="0.59" footer="0.51"/>
  <pageSetup scale="75" orientation="landscape" r:id="rId1"/>
  <headerFooter alignWithMargins="0">
    <oddHeader>&amp;R&amp;"Arial,Negrita"&amp;14Resumen Estadístico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2021-06-24T17:09:49Z</dcterms:created>
  <dcterms:modified xsi:type="dcterms:W3CDTF">2021-06-24T17:10:12Z</dcterms:modified>
</cp:coreProperties>
</file>