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maestría y doctorado" sheetId="1" r:id="rId1"/>
  </sheets>
  <externalReferences>
    <externalReference r:id="rId2"/>
    <externalReference r:id="rId3"/>
    <externalReference r:id="rId4"/>
    <externalReference r:id="rId5"/>
  </externalReferences>
  <definedNames>
    <definedName name="_03_02_2021_20_36">[1]datos!#REF!</definedName>
    <definedName name="ana">[1]datos!#REF!</definedName>
    <definedName name="_xlnm.Database" localSheetId="0">#REF!</definedName>
    <definedName name="_xlnm.Database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'[4]orden descend'!$A$1:$B$69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sgrado" localSheetId="0">#REF!</definedName>
    <definedName name="posgrado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 s="1"/>
  <c r="G9" i="1"/>
  <c r="H9" i="1" s="1"/>
  <c r="B10" i="1"/>
  <c r="B8" i="1" s="1"/>
  <c r="C10" i="1"/>
  <c r="C8" i="1" s="1"/>
  <c r="D10" i="1"/>
  <c r="E10" i="1"/>
  <c r="F10" i="1"/>
  <c r="G10" i="1"/>
  <c r="H10" i="1"/>
  <c r="B13" i="1"/>
  <c r="C13" i="1"/>
  <c r="D13" i="1"/>
  <c r="E13" i="1"/>
  <c r="F13" i="1"/>
  <c r="G13" i="1"/>
  <c r="H13" i="1" s="1"/>
  <c r="B16" i="1"/>
  <c r="C16" i="1"/>
  <c r="D16" i="1"/>
  <c r="E16" i="1"/>
  <c r="F16" i="1"/>
  <c r="G16" i="1"/>
  <c r="H16" i="1"/>
  <c r="H17" i="1"/>
  <c r="H18" i="1"/>
  <c r="B19" i="1"/>
  <c r="C19" i="1"/>
  <c r="D19" i="1"/>
  <c r="E19" i="1"/>
  <c r="F19" i="1"/>
  <c r="G19" i="1"/>
  <c r="H19" i="1" s="1"/>
  <c r="B22" i="1"/>
  <c r="C22" i="1"/>
  <c r="D22" i="1"/>
  <c r="E22" i="1"/>
  <c r="F22" i="1"/>
  <c r="G22" i="1"/>
  <c r="H22" i="1"/>
  <c r="B25" i="1"/>
  <c r="C25" i="1"/>
  <c r="D25" i="1"/>
  <c r="E25" i="1"/>
  <c r="F25" i="1"/>
  <c r="G25" i="1"/>
  <c r="H25" i="1"/>
  <c r="H26" i="1"/>
  <c r="H27" i="1"/>
  <c r="B29" i="1"/>
  <c r="C29" i="1"/>
  <c r="D29" i="1"/>
  <c r="E29" i="1"/>
  <c r="F29" i="1"/>
  <c r="G29" i="1"/>
  <c r="H29" i="1"/>
  <c r="B32" i="1"/>
  <c r="B156" i="1" s="1"/>
  <c r="B159" i="1" s="1"/>
  <c r="C32" i="1"/>
  <c r="D32" i="1"/>
  <c r="E32" i="1"/>
  <c r="F32" i="1"/>
  <c r="F156" i="1" s="1"/>
  <c r="F159" i="1" s="1"/>
  <c r="G32" i="1"/>
  <c r="B33" i="1"/>
  <c r="C33" i="1"/>
  <c r="C157" i="1" s="1"/>
  <c r="C159" i="1" s="1"/>
  <c r="D33" i="1"/>
  <c r="E33" i="1"/>
  <c r="F33" i="1"/>
  <c r="G33" i="1"/>
  <c r="G157" i="1" s="1"/>
  <c r="G159" i="1" s="1"/>
  <c r="H33" i="1"/>
  <c r="D34" i="1"/>
  <c r="E34" i="1"/>
  <c r="B40" i="1"/>
  <c r="B35" i="1" s="1"/>
  <c r="C40" i="1"/>
  <c r="C35" i="1" s="1"/>
  <c r="D40" i="1"/>
  <c r="D35" i="1" s="1"/>
  <c r="E40" i="1"/>
  <c r="F40" i="1"/>
  <c r="F35" i="1" s="1"/>
  <c r="G40" i="1"/>
  <c r="G35" i="1" s="1"/>
  <c r="H40" i="1"/>
  <c r="B43" i="1"/>
  <c r="C43" i="1"/>
  <c r="D43" i="1"/>
  <c r="E43" i="1"/>
  <c r="F43" i="1"/>
  <c r="G43" i="1"/>
  <c r="H43" i="1" s="1"/>
  <c r="B47" i="1"/>
  <c r="C47" i="1"/>
  <c r="D47" i="1"/>
  <c r="E47" i="1"/>
  <c r="F47" i="1"/>
  <c r="G47" i="1"/>
  <c r="H47" i="1"/>
  <c r="B50" i="1"/>
  <c r="C50" i="1"/>
  <c r="D50" i="1"/>
  <c r="E50" i="1"/>
  <c r="E35" i="1" s="1"/>
  <c r="F50" i="1"/>
  <c r="G50" i="1"/>
  <c r="H50" i="1"/>
  <c r="H51" i="1"/>
  <c r="B53" i="1"/>
  <c r="C53" i="1"/>
  <c r="D53" i="1"/>
  <c r="E53" i="1"/>
  <c r="F53" i="1"/>
  <c r="G53" i="1"/>
  <c r="H53" i="1"/>
  <c r="B56" i="1"/>
  <c r="C56" i="1"/>
  <c r="D56" i="1"/>
  <c r="E56" i="1"/>
  <c r="F56" i="1"/>
  <c r="G56" i="1"/>
  <c r="H56" i="1" s="1"/>
  <c r="B59" i="1"/>
  <c r="C59" i="1"/>
  <c r="D59" i="1"/>
  <c r="E59" i="1"/>
  <c r="F59" i="1"/>
  <c r="G59" i="1"/>
  <c r="H59" i="1" s="1"/>
  <c r="B62" i="1"/>
  <c r="C62" i="1"/>
  <c r="D62" i="1"/>
  <c r="E62" i="1"/>
  <c r="F62" i="1"/>
  <c r="G62" i="1"/>
  <c r="H62" i="1"/>
  <c r="H63" i="1"/>
  <c r="H64" i="1"/>
  <c r="B65" i="1"/>
  <c r="C65" i="1"/>
  <c r="D65" i="1"/>
  <c r="E65" i="1"/>
  <c r="F65" i="1"/>
  <c r="G65" i="1"/>
  <c r="H65" i="1" s="1"/>
  <c r="B67" i="1"/>
  <c r="C67" i="1"/>
  <c r="D67" i="1"/>
  <c r="D69" i="1" s="1"/>
  <c r="E67" i="1"/>
  <c r="F67" i="1"/>
  <c r="G67" i="1"/>
  <c r="H67" i="1"/>
  <c r="H69" i="1" s="1"/>
  <c r="B68" i="1"/>
  <c r="C68" i="1"/>
  <c r="D68" i="1"/>
  <c r="E68" i="1"/>
  <c r="E69" i="1" s="1"/>
  <c r="F68" i="1"/>
  <c r="G68" i="1"/>
  <c r="H68" i="1"/>
  <c r="B69" i="1"/>
  <c r="C69" i="1"/>
  <c r="F69" i="1"/>
  <c r="G69" i="1"/>
  <c r="H71" i="1"/>
  <c r="H72" i="1"/>
  <c r="B73" i="1"/>
  <c r="B70" i="1" s="1"/>
  <c r="C73" i="1"/>
  <c r="D73" i="1"/>
  <c r="D70" i="1" s="1"/>
  <c r="E73" i="1"/>
  <c r="E70" i="1" s="1"/>
  <c r="F73" i="1"/>
  <c r="F70" i="1" s="1"/>
  <c r="G73" i="1"/>
  <c r="H73" i="1" s="1"/>
  <c r="H74" i="1"/>
  <c r="H75" i="1"/>
  <c r="H105" i="1" s="1"/>
  <c r="B76" i="1"/>
  <c r="C76" i="1"/>
  <c r="D76" i="1"/>
  <c r="E76" i="1"/>
  <c r="F76" i="1"/>
  <c r="G76" i="1"/>
  <c r="H76" i="1" s="1"/>
  <c r="H77" i="1"/>
  <c r="H104" i="1" s="1"/>
  <c r="H106" i="1" s="1"/>
  <c r="H78" i="1"/>
  <c r="H79" i="1"/>
  <c r="H80" i="1"/>
  <c r="H81" i="1"/>
  <c r="H82" i="1"/>
  <c r="B83" i="1"/>
  <c r="C83" i="1"/>
  <c r="D83" i="1"/>
  <c r="E83" i="1"/>
  <c r="F83" i="1"/>
  <c r="G83" i="1"/>
  <c r="H83" i="1"/>
  <c r="H84" i="1"/>
  <c r="H85" i="1"/>
  <c r="H86" i="1"/>
  <c r="H87" i="1"/>
  <c r="H88" i="1"/>
  <c r="H89" i="1"/>
  <c r="H90" i="1"/>
  <c r="B91" i="1"/>
  <c r="C91" i="1"/>
  <c r="D91" i="1"/>
  <c r="E91" i="1"/>
  <c r="F91" i="1"/>
  <c r="G91" i="1"/>
  <c r="H91" i="1"/>
  <c r="H92" i="1"/>
  <c r="H93" i="1"/>
  <c r="H94" i="1"/>
  <c r="B95" i="1"/>
  <c r="C95" i="1"/>
  <c r="D95" i="1"/>
  <c r="E95" i="1"/>
  <c r="F95" i="1"/>
  <c r="G95" i="1"/>
  <c r="H95" i="1"/>
  <c r="H96" i="1"/>
  <c r="H97" i="1"/>
  <c r="B98" i="1"/>
  <c r="C98" i="1"/>
  <c r="C70" i="1" s="1"/>
  <c r="D98" i="1"/>
  <c r="E98" i="1"/>
  <c r="F98" i="1"/>
  <c r="G98" i="1"/>
  <c r="H98" i="1" s="1"/>
  <c r="H99" i="1"/>
  <c r="H100" i="1"/>
  <c r="B101" i="1"/>
  <c r="C101" i="1"/>
  <c r="D101" i="1"/>
  <c r="E101" i="1"/>
  <c r="F101" i="1"/>
  <c r="G101" i="1"/>
  <c r="H101" i="1"/>
  <c r="H102" i="1"/>
  <c r="H103" i="1"/>
  <c r="B104" i="1"/>
  <c r="C104" i="1"/>
  <c r="D104" i="1"/>
  <c r="E104" i="1"/>
  <c r="E106" i="1" s="1"/>
  <c r="F104" i="1"/>
  <c r="G104" i="1"/>
  <c r="B105" i="1"/>
  <c r="B106" i="1" s="1"/>
  <c r="C105" i="1"/>
  <c r="D105" i="1"/>
  <c r="E105" i="1"/>
  <c r="F105" i="1"/>
  <c r="F106" i="1" s="1"/>
  <c r="G105" i="1"/>
  <c r="C106" i="1"/>
  <c r="D106" i="1"/>
  <c r="G106" i="1"/>
  <c r="H108" i="1"/>
  <c r="H109" i="1"/>
  <c r="B110" i="1"/>
  <c r="B107" i="1" s="1"/>
  <c r="C110" i="1"/>
  <c r="C107" i="1" s="1"/>
  <c r="D110" i="1"/>
  <c r="E110" i="1"/>
  <c r="E107" i="1" s="1"/>
  <c r="F110" i="1"/>
  <c r="G110" i="1"/>
  <c r="H110" i="1" s="1"/>
  <c r="H111" i="1"/>
  <c r="H112" i="1"/>
  <c r="B113" i="1"/>
  <c r="C113" i="1"/>
  <c r="D113" i="1"/>
  <c r="E113" i="1"/>
  <c r="F113" i="1"/>
  <c r="F107" i="1" s="1"/>
  <c r="G113" i="1"/>
  <c r="H113" i="1"/>
  <c r="H114" i="1"/>
  <c r="H115" i="1"/>
  <c r="H154" i="1" s="1"/>
  <c r="B116" i="1"/>
  <c r="C116" i="1"/>
  <c r="D116" i="1"/>
  <c r="E116" i="1"/>
  <c r="F116" i="1"/>
  <c r="G116" i="1"/>
  <c r="H116" i="1" s="1"/>
  <c r="H117" i="1"/>
  <c r="H153" i="1" s="1"/>
  <c r="H155" i="1" s="1"/>
  <c r="H118" i="1"/>
  <c r="B119" i="1"/>
  <c r="C119" i="1"/>
  <c r="D119" i="1"/>
  <c r="D107" i="1" s="1"/>
  <c r="E119" i="1"/>
  <c r="F119" i="1"/>
  <c r="G119" i="1"/>
  <c r="H119" i="1"/>
  <c r="H120" i="1"/>
  <c r="H121" i="1"/>
  <c r="B122" i="1"/>
  <c r="C122" i="1"/>
  <c r="D122" i="1"/>
  <c r="E122" i="1"/>
  <c r="F122" i="1"/>
  <c r="G122" i="1"/>
  <c r="H122" i="1" s="1"/>
  <c r="H123" i="1"/>
  <c r="H124" i="1"/>
  <c r="B125" i="1"/>
  <c r="C125" i="1"/>
  <c r="D125" i="1"/>
  <c r="E125" i="1"/>
  <c r="F125" i="1"/>
  <c r="G125" i="1"/>
  <c r="H125" i="1"/>
  <c r="H126" i="1"/>
  <c r="H127" i="1"/>
  <c r="B128" i="1"/>
  <c r="C128" i="1"/>
  <c r="D128" i="1"/>
  <c r="E128" i="1"/>
  <c r="F128" i="1"/>
  <c r="G128" i="1"/>
  <c r="H128" i="1" s="1"/>
  <c r="H129" i="1"/>
  <c r="H130" i="1"/>
  <c r="B131" i="1"/>
  <c r="C131" i="1"/>
  <c r="D131" i="1"/>
  <c r="E131" i="1"/>
  <c r="F131" i="1"/>
  <c r="G131" i="1"/>
  <c r="H131" i="1"/>
  <c r="H132" i="1"/>
  <c r="H133" i="1"/>
  <c r="B134" i="1"/>
  <c r="C134" i="1"/>
  <c r="D134" i="1"/>
  <c r="E134" i="1"/>
  <c r="F134" i="1"/>
  <c r="G134" i="1"/>
  <c r="H134" i="1" s="1"/>
  <c r="H135" i="1"/>
  <c r="H136" i="1"/>
  <c r="H137" i="1"/>
  <c r="B138" i="1"/>
  <c r="C138" i="1"/>
  <c r="D138" i="1"/>
  <c r="E138" i="1"/>
  <c r="F138" i="1"/>
  <c r="G138" i="1"/>
  <c r="H138" i="1" s="1"/>
  <c r="H139" i="1"/>
  <c r="H140" i="1"/>
  <c r="B141" i="1"/>
  <c r="C141" i="1"/>
  <c r="D141" i="1"/>
  <c r="E141" i="1"/>
  <c r="F141" i="1"/>
  <c r="G141" i="1"/>
  <c r="H141" i="1"/>
  <c r="H142" i="1"/>
  <c r="H143" i="1"/>
  <c r="B144" i="1"/>
  <c r="C144" i="1"/>
  <c r="D144" i="1"/>
  <c r="E144" i="1"/>
  <c r="F144" i="1"/>
  <c r="G144" i="1"/>
  <c r="H144" i="1" s="1"/>
  <c r="H145" i="1"/>
  <c r="H146" i="1"/>
  <c r="B147" i="1"/>
  <c r="C147" i="1"/>
  <c r="D147" i="1"/>
  <c r="E147" i="1"/>
  <c r="F147" i="1"/>
  <c r="G147" i="1"/>
  <c r="H147" i="1"/>
  <c r="H148" i="1"/>
  <c r="H149" i="1"/>
  <c r="H150" i="1"/>
  <c r="H151" i="1"/>
  <c r="H152" i="1"/>
  <c r="B153" i="1"/>
  <c r="B155" i="1" s="1"/>
  <c r="C153" i="1"/>
  <c r="D153" i="1"/>
  <c r="E153" i="1"/>
  <c r="F153" i="1"/>
  <c r="F155" i="1" s="1"/>
  <c r="G153" i="1"/>
  <c r="B154" i="1"/>
  <c r="C154" i="1"/>
  <c r="C155" i="1" s="1"/>
  <c r="D154" i="1"/>
  <c r="E154" i="1"/>
  <c r="E155" i="1" s="1"/>
  <c r="F154" i="1"/>
  <c r="G154" i="1"/>
  <c r="G155" i="1" s="1"/>
  <c r="D155" i="1"/>
  <c r="C156" i="1"/>
  <c r="E156" i="1"/>
  <c r="G156" i="1"/>
  <c r="B157" i="1"/>
  <c r="D157" i="1"/>
  <c r="F157" i="1"/>
  <c r="H157" i="1" l="1"/>
  <c r="H70" i="1"/>
  <c r="H32" i="1"/>
  <c r="H8" i="1"/>
  <c r="H107" i="1"/>
  <c r="H35" i="1"/>
  <c r="G70" i="1"/>
  <c r="E157" i="1"/>
  <c r="E159" i="1" s="1"/>
  <c r="D156" i="1"/>
  <c r="D159" i="1" s="1"/>
  <c r="G107" i="1"/>
  <c r="G34" i="1"/>
  <c r="C34" i="1"/>
  <c r="F34" i="1"/>
  <c r="B34" i="1"/>
  <c r="H34" i="1" l="1"/>
  <c r="H156" i="1"/>
  <c r="H159" i="1" s="1"/>
</calcChain>
</file>

<file path=xl/sharedStrings.xml><?xml version="1.0" encoding="utf-8"?>
<sst xmlns="http://schemas.openxmlformats.org/spreadsheetml/2006/main" count="165" uniqueCount="151">
  <si>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</si>
  <si>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</si>
  <si>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T O T A L</t>
  </si>
  <si>
    <t>Doctorado</t>
  </si>
  <si>
    <t>Maestría</t>
  </si>
  <si>
    <t>TOTAL</t>
  </si>
  <si>
    <t>DOCTORADO</t>
  </si>
  <si>
    <t>MAESTRÍA</t>
  </si>
  <si>
    <t>Doctorado en Artes y Diseño</t>
  </si>
  <si>
    <t>Maestría en Docencia en Artes y Diseño</t>
  </si>
  <si>
    <t>Maestría en Diseño y Comunicación Visual</t>
  </si>
  <si>
    <t>Maestría en Cine Documental</t>
  </si>
  <si>
    <t>Maestría en Artes Visuales</t>
  </si>
  <si>
    <t>Posgrado en Artes y Diseño</t>
  </si>
  <si>
    <t>Doctorado en Urbanismo</t>
  </si>
  <si>
    <t>Maestría en Urbanismo</t>
  </si>
  <si>
    <t>Maestría y Doctorado en Urbanismo</t>
  </si>
  <si>
    <t>Doctorado en Pedagogía</t>
  </si>
  <si>
    <t>Maestría en Pedagogía</t>
  </si>
  <si>
    <t>Maestría y Doctorado en Pedagogía</t>
  </si>
  <si>
    <t>Doctorado en Música</t>
  </si>
  <si>
    <t>Maestría en Música</t>
  </si>
  <si>
    <t>Maestría y Doctorado en Música</t>
  </si>
  <si>
    <t>Doctorado en Lingüística</t>
  </si>
  <si>
    <t>Maestría en Lingüística Hispánica</t>
  </si>
  <si>
    <t>Maestría en Lingüística Aplicada</t>
  </si>
  <si>
    <t>Maestría y Doctorado en Lingüística</t>
  </si>
  <si>
    <t>Doctorado en Letras</t>
  </si>
  <si>
    <t>Maestría en Letras</t>
  </si>
  <si>
    <t>Maestría y Doctorado en Letras</t>
  </si>
  <si>
    <t>Doctorado en Historia del Arte</t>
  </si>
  <si>
    <t>Maestría en Historia del Arte</t>
  </si>
  <si>
    <t>Maestría, Doctorado y Especialización en Historia del Arte</t>
  </si>
  <si>
    <t>Doctorado en Historia</t>
  </si>
  <si>
    <t>Maestría en Historia</t>
  </si>
  <si>
    <t>Maestría y Doctorado en Historia</t>
  </si>
  <si>
    <t>Doctorado en Filosofía de la Ciencia</t>
  </si>
  <si>
    <t>Maestría en Filosofía de la Ciencia</t>
  </si>
  <si>
    <t>Maestría y Doctorado en Filosofía de la Ciencia</t>
  </si>
  <si>
    <t>Doctorado en Filosofía</t>
  </si>
  <si>
    <t>Maestría en Filosofía</t>
  </si>
  <si>
    <t>Maestría y Doctorado en Filosofía</t>
  </si>
  <si>
    <t>Doctorado en Estudios Mesoamericanos</t>
  </si>
  <si>
    <t>Maestría en Estudios Mesoamericanos</t>
  </si>
  <si>
    <t>Maestría y Doctorado en Estudios Mesoamericanos</t>
  </si>
  <si>
    <t>Doctorado en Bibliotecología y Estudios de la Información</t>
  </si>
  <si>
    <t>Maestría en Bibliotecología y Estudios de la Información</t>
  </si>
  <si>
    <t>Maestría y Doctorado en Bibliotecología y Estudios de la Información</t>
  </si>
  <si>
    <t>Doctorado en Arquitectura</t>
  </si>
  <si>
    <t>Maestría en Arquitectura</t>
  </si>
  <si>
    <t>Maestría y Doctorado en Arquitectura</t>
  </si>
  <si>
    <t>Maestría en Docencia para la Educación Media Superior</t>
  </si>
  <si>
    <t>Maestría en Diseño Industrial</t>
  </si>
  <si>
    <t>HUMANIDADES Y ARTES</t>
  </si>
  <si>
    <t>Doctorado en Geografía</t>
  </si>
  <si>
    <t>Maestría en Geografía</t>
  </si>
  <si>
    <t>Posgrado en Geografía</t>
  </si>
  <si>
    <t>Doctorado en Estudios Latinoamericanos</t>
  </si>
  <si>
    <t>Maestría en Estudios Latinoamericanos</t>
  </si>
  <si>
    <t>Posgrado en Estudios Latinoamericanos</t>
  </si>
  <si>
    <t>Doctorado en Economía</t>
  </si>
  <si>
    <t>Maestría en Economía</t>
  </si>
  <si>
    <t>Posgrado en Economía</t>
  </si>
  <si>
    <t>Doctorado en Derecho</t>
  </si>
  <si>
    <t>Maestría en Política Criminal</t>
  </si>
  <si>
    <t>Maestría en Derecho</t>
  </si>
  <si>
    <t>Posgrado en Derecho</t>
  </si>
  <si>
    <t>Doctorado en Ciencias Políticas y Sociales</t>
  </si>
  <si>
    <t>Maestría en Gobierno y Asuntos Públicos</t>
  </si>
  <si>
    <t>Maestría en Estudios Políticos y Sociales</t>
  </si>
  <si>
    <t>Maestría en Estudios México-Estados Unidos</t>
  </si>
  <si>
    <t>Maestría en Estudios en Relaciones Internacionales</t>
  </si>
  <si>
    <t>Maestría en Demografía Social</t>
  </si>
  <si>
    <t>Maestría en Comunicación</t>
  </si>
  <si>
    <t>Posgrado en Ciencias Políticas y Sociales</t>
  </si>
  <si>
    <t>Doctorado en Ciencias de la Administración</t>
  </si>
  <si>
    <t>Maestría en Informática Administrativa</t>
  </si>
  <si>
    <t>Maestría en Finanzas</t>
  </si>
  <si>
    <t>Maestría en Auditoría</t>
  </si>
  <si>
    <t>Maestría en Administración</t>
  </si>
  <si>
    <t>Maestría Alta Dirección</t>
  </si>
  <si>
    <t>Posgrado en Ciencias de la Administración</t>
  </si>
  <si>
    <t>Doctorado en Antropología</t>
  </si>
  <si>
    <t>Maestría en Antropología</t>
  </si>
  <si>
    <t>Posgrado en Antropología</t>
  </si>
  <si>
    <t>Maestría en Trabajo Social</t>
  </si>
  <si>
    <t>CIENCIAS SOCIALES</t>
  </si>
  <si>
    <t>Doctorado en Medicina</t>
  </si>
  <si>
    <t>Programa combinado en Medicina (Licenciatura y Doctorado)</t>
  </si>
  <si>
    <t>Doctorado en Ciencias de la Sostenibilidad</t>
  </si>
  <si>
    <t>Maestría en Ciencias de la Sostenibilidad</t>
  </si>
  <si>
    <t>Posgrado en Ciencias de la Sostenibilidad</t>
  </si>
  <si>
    <t>Doctorado en Ciencias del Mar y Limnología</t>
  </si>
  <si>
    <t>Maestría en Ciencias del Mar y Limnología</t>
  </si>
  <si>
    <t>Posgrado en Ciencias del Mar y Limnología</t>
  </si>
  <si>
    <t>Doctorado en Ciencias Biológicas</t>
  </si>
  <si>
    <t>Maestría en Ciencias Biológicas</t>
  </si>
  <si>
    <t>Posgrado en Ciencias Biológicas</t>
  </si>
  <si>
    <t>Doctorado en Psicología</t>
  </si>
  <si>
    <t>Maestría en Psicología</t>
  </si>
  <si>
    <t>Maestría y Doctorado en Psicología</t>
  </si>
  <si>
    <t>Doctorado en Ciencias (Químicas)</t>
  </si>
  <si>
    <t>Maestría en Ciencias (Químicas)</t>
  </si>
  <si>
    <t>Maestría y Doctorado en Ciencias Químicas</t>
  </si>
  <si>
    <t>Doctorado en Ciencias Médicas, Odontológicas y de la Salud</t>
  </si>
  <si>
    <t>Maestría en Ciencias Médicas, Odontológicas y de la Salud</t>
  </si>
  <si>
    <t>Maestría y Doctorado en Ciencias Médicas, Odontológicas y de la Salud</t>
  </si>
  <si>
    <t>Doctorado en Ciencias de la Producción y de la Salud Animal</t>
  </si>
  <si>
    <t>Maestría en Medicina Veterinaria y Zootecnia</t>
  </si>
  <si>
    <t>Maestría en Ciencias de la Producción y de la Salud Animal</t>
  </si>
  <si>
    <t>Maestría y Doctorado en Ciencias de la Producción y de la Salud Animal</t>
  </si>
  <si>
    <t>Doctorado en Ciencias (Bioquímicas)</t>
  </si>
  <si>
    <t>Maestría en Ciencias (Bioquímicas)</t>
  </si>
  <si>
    <t>Maestría y Doctorado en Ciencias Bioquímicas</t>
  </si>
  <si>
    <t>Maestría en Enfermería</t>
  </si>
  <si>
    <t>Maestría en Ciencias Neurobiología</t>
  </si>
  <si>
    <t>Doctorado en Ciencias Biomédicas</t>
  </si>
  <si>
    <t>CIENCIAS BIOLÓGICAS, QUÍMICAS Y DE LA SALUD</t>
  </si>
  <si>
    <t>Doctorado en Ciencias Matemáticas</t>
  </si>
  <si>
    <t>Maestría en Ciencias Matemáticas</t>
  </si>
  <si>
    <t>Posgrado en Ciencias Matemáticas</t>
  </si>
  <si>
    <t>Doctorado en Ciencias (Física)</t>
  </si>
  <si>
    <t>Maestría en Ciencias (Física Médica)</t>
  </si>
  <si>
    <t>Maestría en Ciencias (Física)</t>
  </si>
  <si>
    <t>Posgrado en Ciencias Físicas</t>
  </si>
  <si>
    <t>Doctorado en Ciencias de la Tierra</t>
  </si>
  <si>
    <t>Maestría en Ciencias de la Tierra</t>
  </si>
  <si>
    <t>Posgrado en Ciencias de la Tierra</t>
  </si>
  <si>
    <t>Doctorado en Ciencia e Ingeniería de Materiales</t>
  </si>
  <si>
    <t>Maestría en Ciencia e Ingeniería de Materiales</t>
  </si>
  <si>
    <t>Posgrado en Ciencia e Ingeniería de Materiales</t>
  </si>
  <si>
    <t>Doctorado en Ciencia e Ingeniería de la Computación</t>
  </si>
  <si>
    <t>Maestría en Ciencia e Ingeniería de la Computación</t>
  </si>
  <si>
    <t>Posgrado en Ciencia e Ingeniería de la Computación</t>
  </si>
  <si>
    <t>Doctorado en Ingeniería</t>
  </si>
  <si>
    <t>Maestría en Ingeniería</t>
  </si>
  <si>
    <t>Posgrado en Ingeniería</t>
  </si>
  <si>
    <t xml:space="preserve">Doctorado en Ciencias (Astrofísica)  </t>
  </si>
  <si>
    <t xml:space="preserve">Maestría en Ciencias (Astrofísica) </t>
  </si>
  <si>
    <t>Posgrado en Astrofísica</t>
  </si>
  <si>
    <t>CIENCIAS FÍSICO MATEMÁTICAS E INGENIERÍAS</t>
  </si>
  <si>
    <t>Total</t>
  </si>
  <si>
    <t>Mujeres</t>
  </si>
  <si>
    <t>Hombres</t>
  </si>
  <si>
    <t>Población total</t>
  </si>
  <si>
    <t>Reingreso</t>
  </si>
  <si>
    <t>Primer ingreso</t>
  </si>
  <si>
    <t>Área / Programa / Plan de estudios</t>
  </si>
  <si>
    <t>2020-2021</t>
  </si>
  <si>
    <r>
      <t>POSGRADO. PROGRAMAS DE MAESTRÍA Y DOCTORADO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</si>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</sst>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 applyBorder="0"/>
    <xf numFmtId="0" fontId="8" fillId="0" borderId="0"/>
  </cellStyleXfs>
  <cellXfs count="60">
    <xf numFmtId="0" fontId="0" fillId="0" borderId="0" xfId="0"/>
    <xf numFmtId="3" fontId="2" fillId="0" borderId="0" xfId="2" applyNumberFormat="1" applyFont="1" applyAlignment="1">
      <alignment vertical="center"/>
    </xf>
    <xf numFmtId="3" fontId="3" fillId="0" borderId="0" xfId="2" applyNumberFormat="1" applyFont="1" applyAlignment="1">
      <alignment vertical="center"/>
    </xf>
    <xf numFmtId="1" fontId="4" fillId="0" borderId="0" xfId="3" applyNumberFormat="1" applyFont="1" applyFill="1" applyBorder="1" applyAlignment="1" applyProtection="1">
      <alignment horizontal="left" vertical="center"/>
    </xf>
    <xf numFmtId="3" fontId="5" fillId="2" borderId="0" xfId="2" applyNumberFormat="1" applyFont="1" applyFill="1" applyAlignment="1">
      <alignment horizontal="right" vertical="center"/>
    </xf>
    <xf numFmtId="3" fontId="5" fillId="2" borderId="0" xfId="2" applyNumberFormat="1" applyFont="1" applyFill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vertical="center"/>
    </xf>
    <xf numFmtId="3" fontId="2" fillId="0" borderId="0" xfId="4" applyNumberFormat="1" applyBorder="1" applyAlignment="1">
      <alignment horizontal="right" vertical="center"/>
    </xf>
    <xf numFmtId="3" fontId="2" fillId="0" borderId="0" xfId="4" applyNumberFormat="1" applyFont="1" applyBorder="1" applyAlignment="1">
      <alignment horizontal="right" vertical="center"/>
    </xf>
    <xf numFmtId="0" fontId="2" fillId="0" borderId="0" xfId="5" applyNumberFormat="1" applyFont="1" applyAlignment="1">
      <alignment horizontal="right" vertical="center"/>
    </xf>
    <xf numFmtId="3" fontId="2" fillId="0" borderId="0" xfId="4" applyNumberFormat="1" applyFont="1" applyFill="1" applyAlignment="1">
      <alignment horizontal="right" vertical="center"/>
    </xf>
    <xf numFmtId="3" fontId="2" fillId="0" borderId="0" xfId="4" applyNumberFormat="1" applyFill="1" applyAlignment="1">
      <alignment horizontal="right" vertical="center"/>
    </xf>
    <xf numFmtId="0" fontId="2" fillId="0" borderId="0" xfId="5" applyNumberFormat="1" applyFont="1" applyBorder="1" applyAlignment="1">
      <alignment horizontal="left" vertical="center" indent="2"/>
    </xf>
    <xf numFmtId="0" fontId="2" fillId="0" borderId="0" xfId="5" quotePrefix="1" applyNumberFormat="1" applyFont="1" applyBorder="1" applyAlignment="1">
      <alignment horizontal="left" vertical="center" indent="2"/>
    </xf>
    <xf numFmtId="3" fontId="5" fillId="0" borderId="0" xfId="4" applyNumberFormat="1" applyFont="1" applyFill="1" applyAlignment="1">
      <alignment horizontal="right" vertical="center"/>
    </xf>
    <xf numFmtId="3" fontId="5" fillId="0" borderId="0" xfId="5" quotePrefix="1" applyNumberFormat="1" applyFont="1" applyFill="1" applyAlignment="1">
      <alignment horizontal="right" vertical="center"/>
    </xf>
    <xf numFmtId="0" fontId="5" fillId="0" borderId="0" xfId="5" quotePrefix="1" applyNumberFormat="1" applyFont="1" applyAlignment="1">
      <alignment horizontal="left" vertical="center" indent="1"/>
    </xf>
    <xf numFmtId="0" fontId="2" fillId="0" borderId="0" xfId="5" quotePrefix="1" applyNumberFormat="1" applyFont="1" applyAlignment="1">
      <alignment horizontal="left" vertical="center" indent="2"/>
    </xf>
    <xf numFmtId="0" fontId="5" fillId="0" borderId="0" xfId="5" applyNumberFormat="1" applyFont="1" applyFill="1" applyAlignment="1">
      <alignment horizontal="left" vertical="center" indent="1"/>
    </xf>
    <xf numFmtId="0" fontId="2" fillId="0" borderId="0" xfId="5" applyNumberFormat="1" applyFont="1" applyAlignment="1">
      <alignment horizontal="left" vertical="center" indent="2"/>
    </xf>
    <xf numFmtId="0" fontId="2" fillId="0" borderId="0" xfId="5" quotePrefix="1" applyNumberFormat="1" applyFont="1" applyFill="1" applyAlignment="1">
      <alignment horizontal="left" vertical="center" indent="2"/>
    </xf>
    <xf numFmtId="3" fontId="2" fillId="0" borderId="0" xfId="2" applyNumberFormat="1" applyFont="1" applyFill="1" applyAlignment="1">
      <alignment vertical="center"/>
    </xf>
    <xf numFmtId="3" fontId="5" fillId="0" borderId="0" xfId="2" applyNumberFormat="1" applyFont="1" applyFill="1" applyAlignment="1">
      <alignment horizontal="left" vertical="center" indent="1"/>
    </xf>
    <xf numFmtId="1" fontId="5" fillId="0" borderId="0" xfId="2" applyNumberFormat="1" applyFont="1" applyFill="1" applyAlignment="1">
      <alignment horizontal="left" vertical="center" indent="1"/>
    </xf>
    <xf numFmtId="1" fontId="5" fillId="0" borderId="0" xfId="2" applyNumberFormat="1" applyFont="1" applyFill="1" applyAlignment="1">
      <alignment vertical="center"/>
    </xf>
    <xf numFmtId="3" fontId="2" fillId="0" borderId="0" xfId="4" applyNumberFormat="1" applyAlignment="1">
      <alignment horizontal="right" vertical="center"/>
    </xf>
    <xf numFmtId="3" fontId="2" fillId="0" borderId="0" xfId="4" applyNumberFormat="1" applyFont="1" applyAlignment="1">
      <alignment horizontal="right" vertical="center"/>
    </xf>
    <xf numFmtId="3" fontId="5" fillId="0" borderId="0" xfId="2" applyNumberFormat="1" applyFont="1" applyAlignment="1">
      <alignment horizontal="left" vertical="center" indent="1"/>
    </xf>
    <xf numFmtId="3" fontId="2" fillId="0" borderId="0" xfId="2" applyNumberFormat="1" applyFont="1" applyAlignment="1">
      <alignment horizontal="left" vertical="center" indent="2"/>
    </xf>
    <xf numFmtId="3" fontId="2" fillId="0" borderId="0" xfId="4" applyNumberFormat="1" applyFont="1" applyFill="1" applyBorder="1" applyAlignment="1">
      <alignment vertical="center"/>
    </xf>
    <xf numFmtId="3" fontId="2" fillId="0" borderId="0" xfId="4" applyNumberFormat="1" applyFont="1" applyFill="1" applyBorder="1" applyAlignment="1">
      <alignment horizontal="right" vertical="center"/>
    </xf>
    <xf numFmtId="3" fontId="5" fillId="0" borderId="0" xfId="5" quotePrefix="1" applyNumberFormat="1" applyFont="1" applyAlignment="1">
      <alignment horizontal="right" vertical="center"/>
    </xf>
    <xf numFmtId="1" fontId="5" fillId="0" borderId="0" xfId="2" applyNumberFormat="1" applyFont="1" applyAlignment="1">
      <alignment vertical="center"/>
    </xf>
    <xf numFmtId="3" fontId="2" fillId="0" borderId="0" xfId="4" applyNumberFormat="1" applyFont="1" applyAlignment="1">
      <alignment horizontal="left" vertical="center" indent="2"/>
    </xf>
    <xf numFmtId="1" fontId="5" fillId="0" borderId="0" xfId="2" applyNumberFormat="1" applyFont="1" applyAlignment="1">
      <alignment horizontal="left" vertical="center" indent="1"/>
    </xf>
    <xf numFmtId="0" fontId="7" fillId="0" borderId="0" xfId="0" applyFont="1" applyAlignment="1">
      <alignment horizontal="left" wrapText="1" indent="2"/>
    </xf>
    <xf numFmtId="0" fontId="2" fillId="0" borderId="0" xfId="4" applyFill="1" applyAlignment="1">
      <alignment horizontal="right" vertical="center"/>
    </xf>
    <xf numFmtId="0" fontId="2" fillId="0" borderId="0" xfId="4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3" fontId="5" fillId="0" borderId="0" xfId="2" applyNumberFormat="1" applyFont="1" applyAlignment="1">
      <alignment vertical="center"/>
    </xf>
    <xf numFmtId="3" fontId="5" fillId="0" borderId="0" xfId="4" applyNumberFormat="1" applyFont="1" applyAlignment="1">
      <alignment horizontal="right" vertical="center"/>
    </xf>
    <xf numFmtId="3" fontId="5" fillId="0" borderId="0" xfId="2" applyNumberFormat="1" applyFont="1" applyFill="1" applyAlignment="1">
      <alignment horizontal="right" vertical="center"/>
    </xf>
    <xf numFmtId="0" fontId="5" fillId="0" borderId="0" xfId="6" applyFont="1" applyBorder="1" applyAlignment="1">
      <alignment horizontal="left" vertical="center" indent="1"/>
    </xf>
    <xf numFmtId="164" fontId="2" fillId="0" borderId="0" xfId="1" applyNumberFormat="1" applyFont="1" applyAlignment="1">
      <alignment vertical="center"/>
    </xf>
    <xf numFmtId="3" fontId="2" fillId="0" borderId="0" xfId="4" applyNumberFormat="1" applyFill="1" applyBorder="1" applyAlignment="1">
      <alignment vertical="center"/>
    </xf>
    <xf numFmtId="3" fontId="5" fillId="0" borderId="0" xfId="5" quotePrefix="1" applyNumberFormat="1" applyFont="1" applyFill="1" applyBorder="1" applyAlignment="1">
      <alignment horizontal="right" vertical="center"/>
    </xf>
    <xf numFmtId="3" fontId="2" fillId="0" borderId="0" xfId="7" applyNumberFormat="1" applyFont="1" applyFill="1" applyAlignment="1">
      <alignment horizontal="right" vertical="center"/>
    </xf>
    <xf numFmtId="0" fontId="2" fillId="0" borderId="0" xfId="5" applyNumberFormat="1" applyFont="1" applyFill="1" applyAlignment="1">
      <alignment horizontal="left" vertical="center" indent="2"/>
    </xf>
    <xf numFmtId="3" fontId="5" fillId="0" borderId="0" xfId="2" applyNumberFormat="1" applyFont="1" applyAlignment="1">
      <alignment horizontal="right" vertical="center"/>
    </xf>
    <xf numFmtId="0" fontId="9" fillId="2" borderId="0" xfId="3" applyFont="1" applyFill="1" applyAlignment="1">
      <alignment horizontal="center" vertical="center" wrapText="1"/>
    </xf>
    <xf numFmtId="3" fontId="9" fillId="2" borderId="0" xfId="2" applyNumberFormat="1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center" vertical="center"/>
    </xf>
    <xf numFmtId="3" fontId="3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5" fillId="0" borderId="0" xfId="3" applyNumberFormat="1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</cellXfs>
  <cellStyles count="8">
    <cellStyle name="Normal" xfId="0" builtinId="0"/>
    <cellStyle name="Normal 10 2 2" xfId="4"/>
    <cellStyle name="Normal_EntidadesprogramasposgradoUNAM_20_abril" xfId="6"/>
    <cellStyle name="Normal_Maestria Doctorado por Programa" xfId="5"/>
    <cellStyle name="Normal_POBESC_3" xfId="2"/>
    <cellStyle name="Normal_poblac99" xfId="3"/>
    <cellStyle name="Normal_Programas Maestria y Doctorado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%20poblaci&#243;n%20escolar%202020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 espec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63"/>
  <sheetViews>
    <sheetView tabSelected="1" zoomScaleNormal="100" zoomScaleSheetLayoutView="80" workbookViewId="0">
      <selection sqref="A1:H1"/>
    </sheetView>
  </sheetViews>
  <sheetFormatPr baseColWidth="10" defaultColWidth="9.85546875" defaultRowHeight="12.75" x14ac:dyDescent="0.2"/>
  <cols>
    <col min="1" max="1" width="79" style="1" customWidth="1"/>
    <col min="2" max="8" width="9.85546875" style="1" customWidth="1"/>
    <col min="9" max="16384" width="9.85546875" style="1"/>
  </cols>
  <sheetData>
    <row r="1" spans="1:8" s="57" customFormat="1" ht="15" customHeight="1" x14ac:dyDescent="0.2">
      <c r="A1" s="59" t="s">
        <v>150</v>
      </c>
      <c r="B1" s="59"/>
      <c r="C1" s="59"/>
      <c r="D1" s="59"/>
      <c r="E1" s="59"/>
      <c r="F1" s="59"/>
      <c r="G1" s="59"/>
      <c r="H1" s="59"/>
    </row>
    <row r="2" spans="1:8" s="57" customFormat="1" ht="15" customHeight="1" x14ac:dyDescent="0.2">
      <c r="A2" s="59" t="s">
        <v>149</v>
      </c>
      <c r="B2" s="59"/>
      <c r="C2" s="59"/>
      <c r="D2" s="59"/>
      <c r="E2" s="59"/>
      <c r="F2" s="59"/>
      <c r="G2" s="59"/>
      <c r="H2" s="59"/>
    </row>
    <row r="3" spans="1:8" s="57" customFormat="1" ht="15" customHeight="1" x14ac:dyDescent="0.2">
      <c r="A3" s="58" t="s">
        <v>148</v>
      </c>
      <c r="B3" s="58"/>
      <c r="C3" s="58"/>
      <c r="D3" s="58"/>
      <c r="E3" s="58"/>
      <c r="F3" s="58"/>
      <c r="G3" s="58"/>
      <c r="H3" s="58"/>
    </row>
    <row r="4" spans="1:8" s="2" customFormat="1" ht="12.95" customHeight="1" x14ac:dyDescent="0.2">
      <c r="A4" s="56"/>
      <c r="B4" s="55"/>
      <c r="C4" s="55"/>
      <c r="D4" s="55"/>
      <c r="E4" s="55"/>
      <c r="F4" s="55"/>
      <c r="G4" s="55"/>
      <c r="H4" s="55"/>
    </row>
    <row r="5" spans="1:8" s="2" customFormat="1" ht="15" customHeight="1" x14ac:dyDescent="0.2">
      <c r="A5" s="54" t="s">
        <v>147</v>
      </c>
      <c r="B5" s="54" t="s">
        <v>146</v>
      </c>
      <c r="C5" s="54"/>
      <c r="D5" s="54"/>
      <c r="E5" s="54" t="s">
        <v>145</v>
      </c>
      <c r="F5" s="54"/>
      <c r="G5" s="54"/>
      <c r="H5" s="52" t="s">
        <v>144</v>
      </c>
    </row>
    <row r="6" spans="1:8" s="2" customFormat="1" ht="15" customHeight="1" x14ac:dyDescent="0.2">
      <c r="A6" s="54"/>
      <c r="B6" s="53" t="s">
        <v>143</v>
      </c>
      <c r="C6" s="53" t="s">
        <v>142</v>
      </c>
      <c r="D6" s="53" t="s">
        <v>141</v>
      </c>
      <c r="E6" s="53" t="s">
        <v>143</v>
      </c>
      <c r="F6" s="53" t="s">
        <v>142</v>
      </c>
      <c r="G6" s="53" t="s">
        <v>141</v>
      </c>
      <c r="H6" s="52"/>
    </row>
    <row r="7" spans="1:8" ht="9.75" customHeight="1" x14ac:dyDescent="0.2"/>
    <row r="8" spans="1:8" ht="15" customHeight="1" x14ac:dyDescent="0.2">
      <c r="A8" s="42" t="s">
        <v>140</v>
      </c>
      <c r="B8" s="51">
        <f>SUM(B9,B10,B13,B16,B19,B22,B25,B29)</f>
        <v>785</v>
      </c>
      <c r="C8" s="51">
        <f>SUM(C9,C10,C13,C16,C19,C22,C25,C29)</f>
        <v>281</v>
      </c>
      <c r="D8" s="51">
        <f>SUM(D9,D10,D13,D16,D19,D22,D25,D29)</f>
        <v>1066</v>
      </c>
      <c r="E8" s="51">
        <v>4</v>
      </c>
      <c r="F8" s="51">
        <v>3</v>
      </c>
      <c r="G8" s="51">
        <v>7</v>
      </c>
      <c r="H8" s="51">
        <f>SUM(H9,H10,H13,H16,H19,H22,H25,H29)</f>
        <v>2820</v>
      </c>
    </row>
    <row r="9" spans="1:8" s="24" customFormat="1" ht="15" customHeight="1" x14ac:dyDescent="0.2">
      <c r="A9" s="25" t="s">
        <v>51</v>
      </c>
      <c r="B9" s="17">
        <v>9</v>
      </c>
      <c r="C9" s="17">
        <v>17</v>
      </c>
      <c r="D9" s="17">
        <f>SUM(B9:C9)</f>
        <v>26</v>
      </c>
      <c r="E9" s="17">
        <v>4</v>
      </c>
      <c r="F9" s="17">
        <v>3</v>
      </c>
      <c r="G9" s="17">
        <f>SUM(E9:F9)</f>
        <v>7</v>
      </c>
      <c r="H9" s="17">
        <f>SUM(G9,D9)</f>
        <v>33</v>
      </c>
    </row>
    <row r="10" spans="1:8" ht="15" customHeight="1" x14ac:dyDescent="0.2">
      <c r="A10" s="30" t="s">
        <v>139</v>
      </c>
      <c r="B10" s="18">
        <f>SUM(B11:B12)</f>
        <v>23</v>
      </c>
      <c r="C10" s="18">
        <f>SUM(C11:C12)</f>
        <v>18</v>
      </c>
      <c r="D10" s="18">
        <f>SUM(D11:D12)</f>
        <v>41</v>
      </c>
      <c r="E10" s="18">
        <f>SUM(E11:E12)</f>
        <v>69</v>
      </c>
      <c r="F10" s="18">
        <f>SUM(F11:F12)</f>
        <v>32</v>
      </c>
      <c r="G10" s="18">
        <f>SUM(G11:G12)</f>
        <v>101</v>
      </c>
      <c r="H10" s="18">
        <f>SUM(H11:H12)</f>
        <v>142</v>
      </c>
    </row>
    <row r="11" spans="1:8" ht="15" customHeight="1" x14ac:dyDescent="0.2">
      <c r="A11" s="50" t="s">
        <v>138</v>
      </c>
      <c r="B11" s="47">
        <v>14</v>
      </c>
      <c r="C11" s="47">
        <v>11</v>
      </c>
      <c r="D11" s="13">
        <v>25</v>
      </c>
      <c r="E11" s="13">
        <v>25</v>
      </c>
      <c r="F11" s="13">
        <v>13</v>
      </c>
      <c r="G11" s="13">
        <v>38</v>
      </c>
      <c r="H11" s="49">
        <v>63</v>
      </c>
    </row>
    <row r="12" spans="1:8" ht="15" customHeight="1" x14ac:dyDescent="0.2">
      <c r="A12" s="50" t="s">
        <v>137</v>
      </c>
      <c r="B12" s="13">
        <v>9</v>
      </c>
      <c r="C12" s="13">
        <v>7</v>
      </c>
      <c r="D12" s="13">
        <v>16</v>
      </c>
      <c r="E12" s="13">
        <v>44</v>
      </c>
      <c r="F12" s="13">
        <v>19</v>
      </c>
      <c r="G12" s="13">
        <v>63</v>
      </c>
      <c r="H12" s="49">
        <v>79</v>
      </c>
    </row>
    <row r="13" spans="1:8" x14ac:dyDescent="0.2">
      <c r="A13" s="30" t="s">
        <v>136</v>
      </c>
      <c r="B13" s="17">
        <f>SUM(B14:B15)</f>
        <v>414</v>
      </c>
      <c r="C13" s="17">
        <f>SUM(C14:C15)</f>
        <v>135</v>
      </c>
      <c r="D13" s="17">
        <f>SUM(D14:D15)</f>
        <v>549</v>
      </c>
      <c r="E13" s="17">
        <f>SUM(E14:E15)</f>
        <v>602</v>
      </c>
      <c r="F13" s="17">
        <f>SUM(F14:F15)</f>
        <v>229</v>
      </c>
      <c r="G13" s="17">
        <f>SUM(G14:G15)</f>
        <v>831</v>
      </c>
      <c r="H13" s="17">
        <f>SUM(D13,G13)</f>
        <v>1380</v>
      </c>
    </row>
    <row r="14" spans="1:8" ht="15" customHeight="1" x14ac:dyDescent="0.2">
      <c r="A14" s="22" t="s">
        <v>135</v>
      </c>
      <c r="B14" s="13">
        <v>342</v>
      </c>
      <c r="C14" s="13">
        <v>107</v>
      </c>
      <c r="D14" s="13">
        <v>449</v>
      </c>
      <c r="E14" s="13">
        <v>324</v>
      </c>
      <c r="F14" s="13">
        <v>126</v>
      </c>
      <c r="G14" s="13">
        <v>450</v>
      </c>
      <c r="H14" s="13">
        <v>899</v>
      </c>
    </row>
    <row r="15" spans="1:8" ht="15" customHeight="1" x14ac:dyDescent="0.2">
      <c r="A15" s="22" t="s">
        <v>134</v>
      </c>
      <c r="B15" s="13">
        <v>72</v>
      </c>
      <c r="C15" s="13">
        <v>28</v>
      </c>
      <c r="D15" s="13">
        <v>100</v>
      </c>
      <c r="E15" s="13">
        <v>278</v>
      </c>
      <c r="F15" s="13">
        <v>103</v>
      </c>
      <c r="G15" s="13">
        <v>381</v>
      </c>
      <c r="H15" s="13">
        <v>481</v>
      </c>
    </row>
    <row r="16" spans="1:8" ht="15" customHeight="1" x14ac:dyDescent="0.2">
      <c r="A16" s="37" t="s">
        <v>133</v>
      </c>
      <c r="B16" s="48">
        <f>SUM(B17:B18)</f>
        <v>63</v>
      </c>
      <c r="C16" s="48">
        <f>SUM(C17:C18)</f>
        <v>10</v>
      </c>
      <c r="D16" s="48">
        <f>SUM(D17:D18)</f>
        <v>73</v>
      </c>
      <c r="E16" s="48">
        <f>SUM(E17:E18)</f>
        <v>80</v>
      </c>
      <c r="F16" s="48">
        <f>SUM(F17:F18)</f>
        <v>18</v>
      </c>
      <c r="G16" s="48">
        <f>SUM(G17:G18)</f>
        <v>98</v>
      </c>
      <c r="H16" s="17">
        <f>SUM(D16,G16)</f>
        <v>171</v>
      </c>
    </row>
    <row r="17" spans="1:13" ht="15" customHeight="1" x14ac:dyDescent="0.2">
      <c r="A17" s="20" t="s">
        <v>132</v>
      </c>
      <c r="B17" s="47">
        <v>49</v>
      </c>
      <c r="C17" s="47">
        <v>9</v>
      </c>
      <c r="D17" s="13">
        <v>58</v>
      </c>
      <c r="E17" s="13">
        <v>44</v>
      </c>
      <c r="F17" s="13">
        <v>8</v>
      </c>
      <c r="G17" s="13">
        <v>52</v>
      </c>
      <c r="H17" s="13">
        <f>SUM(D17,G17)</f>
        <v>110</v>
      </c>
    </row>
    <row r="18" spans="1:13" ht="15" customHeight="1" x14ac:dyDescent="0.2">
      <c r="A18" s="22" t="s">
        <v>131</v>
      </c>
      <c r="B18" s="13">
        <v>14</v>
      </c>
      <c r="C18" s="13">
        <v>1</v>
      </c>
      <c r="D18" s="13">
        <v>15</v>
      </c>
      <c r="E18" s="13">
        <v>36</v>
      </c>
      <c r="F18" s="13">
        <v>10</v>
      </c>
      <c r="G18" s="13">
        <v>46</v>
      </c>
      <c r="H18" s="13">
        <f>SUM(D18,G18)</f>
        <v>61</v>
      </c>
    </row>
    <row r="19" spans="1:13" ht="15" customHeight="1" x14ac:dyDescent="0.2">
      <c r="A19" s="30" t="s">
        <v>130</v>
      </c>
      <c r="B19" s="44">
        <f>SUM(B20:B21)</f>
        <v>37</v>
      </c>
      <c r="C19" s="44">
        <f>SUM(C20:C21)</f>
        <v>21</v>
      </c>
      <c r="D19" s="44">
        <f>SUM(D20:D21)</f>
        <v>58</v>
      </c>
      <c r="E19" s="44">
        <f>SUM(E20:E21)</f>
        <v>74</v>
      </c>
      <c r="F19" s="44">
        <f>SUM(F20:F21)</f>
        <v>57</v>
      </c>
      <c r="G19" s="44">
        <f>SUM(G20:G21)</f>
        <v>131</v>
      </c>
      <c r="H19" s="17">
        <f>SUM(D19,G19)</f>
        <v>189</v>
      </c>
    </row>
    <row r="20" spans="1:13" ht="15" customHeight="1" x14ac:dyDescent="0.2">
      <c r="A20" s="20" t="s">
        <v>129</v>
      </c>
      <c r="B20" s="13">
        <v>32</v>
      </c>
      <c r="C20" s="14">
        <v>13</v>
      </c>
      <c r="D20" s="13">
        <v>45</v>
      </c>
      <c r="E20" s="14">
        <v>33</v>
      </c>
      <c r="F20" s="14">
        <v>28</v>
      </c>
      <c r="G20" s="13">
        <v>61</v>
      </c>
      <c r="H20" s="13">
        <v>106</v>
      </c>
    </row>
    <row r="21" spans="1:13" ht="15" customHeight="1" x14ac:dyDescent="0.2">
      <c r="A21" s="20" t="s">
        <v>128</v>
      </c>
      <c r="B21" s="13">
        <v>5</v>
      </c>
      <c r="C21" s="14">
        <v>8</v>
      </c>
      <c r="D21" s="13">
        <v>13</v>
      </c>
      <c r="E21" s="14">
        <v>41</v>
      </c>
      <c r="F21" s="14">
        <v>29</v>
      </c>
      <c r="G21" s="13">
        <v>70</v>
      </c>
      <c r="H21" s="13">
        <v>83</v>
      </c>
    </row>
    <row r="22" spans="1:13" ht="15" customHeight="1" x14ac:dyDescent="0.2">
      <c r="A22" s="30" t="s">
        <v>127</v>
      </c>
      <c r="B22" s="18">
        <f>SUM(B23:B24)</f>
        <v>37</v>
      </c>
      <c r="C22" s="18">
        <f>SUM(C23:C24)</f>
        <v>35</v>
      </c>
      <c r="D22" s="18">
        <f>SUM(D23:D24)</f>
        <v>72</v>
      </c>
      <c r="E22" s="18">
        <f>SUM(E23:E24)</f>
        <v>99</v>
      </c>
      <c r="F22" s="18">
        <f>SUM(F23:F24)</f>
        <v>65</v>
      </c>
      <c r="G22" s="18">
        <f>SUM(G23:G24)</f>
        <v>164</v>
      </c>
      <c r="H22" s="17">
        <f>SUM(D22,G22)</f>
        <v>236</v>
      </c>
    </row>
    <row r="23" spans="1:13" ht="15" customHeight="1" x14ac:dyDescent="0.2">
      <c r="A23" s="20" t="s">
        <v>126</v>
      </c>
      <c r="B23" s="13">
        <v>24</v>
      </c>
      <c r="C23" s="14">
        <v>19</v>
      </c>
      <c r="D23" s="13">
        <v>43</v>
      </c>
      <c r="E23" s="14">
        <v>25</v>
      </c>
      <c r="F23" s="14">
        <v>19</v>
      </c>
      <c r="G23" s="13">
        <v>44</v>
      </c>
      <c r="H23" s="13">
        <v>87</v>
      </c>
    </row>
    <row r="24" spans="1:13" ht="15" customHeight="1" x14ac:dyDescent="0.2">
      <c r="A24" s="20" t="s">
        <v>125</v>
      </c>
      <c r="B24" s="13">
        <v>13</v>
      </c>
      <c r="C24" s="14">
        <v>16</v>
      </c>
      <c r="D24" s="13">
        <v>29</v>
      </c>
      <c r="E24" s="14">
        <v>74</v>
      </c>
      <c r="F24" s="14">
        <v>46</v>
      </c>
      <c r="G24" s="13">
        <v>120</v>
      </c>
      <c r="H24" s="13">
        <v>149</v>
      </c>
    </row>
    <row r="25" spans="1:13" ht="15" customHeight="1" x14ac:dyDescent="0.2">
      <c r="A25" s="37" t="s">
        <v>124</v>
      </c>
      <c r="B25" s="18">
        <f>SUM(B26:B28)</f>
        <v>86</v>
      </c>
      <c r="C25" s="18">
        <f>SUM(C26:C28)</f>
        <v>15</v>
      </c>
      <c r="D25" s="18">
        <f>SUM(D26:D28)</f>
        <v>101</v>
      </c>
      <c r="E25" s="18">
        <f>SUM(E26:E28)</f>
        <v>146</v>
      </c>
      <c r="F25" s="18">
        <f>SUM(F26:F28)</f>
        <v>23</v>
      </c>
      <c r="G25" s="18">
        <f>SUM(G26:G28)</f>
        <v>169</v>
      </c>
      <c r="H25" s="17">
        <f>SUM(D25,G25)</f>
        <v>270</v>
      </c>
    </row>
    <row r="26" spans="1:13" ht="15" customHeight="1" x14ac:dyDescent="0.2">
      <c r="A26" s="20" t="s">
        <v>123</v>
      </c>
      <c r="B26" s="13">
        <v>48</v>
      </c>
      <c r="C26" s="13">
        <v>6</v>
      </c>
      <c r="D26" s="13">
        <v>54</v>
      </c>
      <c r="E26" s="13">
        <v>68</v>
      </c>
      <c r="F26" s="13">
        <v>11</v>
      </c>
      <c r="G26" s="13">
        <v>79</v>
      </c>
      <c r="H26" s="13">
        <f>SUM(D26,G26)</f>
        <v>133</v>
      </c>
      <c r="M26" s="46"/>
    </row>
    <row r="27" spans="1:13" ht="15" customHeight="1" x14ac:dyDescent="0.2">
      <c r="A27" s="20" t="s">
        <v>122</v>
      </c>
      <c r="B27" s="13">
        <v>8</v>
      </c>
      <c r="C27" s="13">
        <v>3</v>
      </c>
      <c r="D27" s="13">
        <v>11</v>
      </c>
      <c r="E27" s="13">
        <v>5</v>
      </c>
      <c r="F27" s="13">
        <v>4</v>
      </c>
      <c r="G27" s="13">
        <v>9</v>
      </c>
      <c r="H27" s="13">
        <f>SUM(D27,G27)</f>
        <v>20</v>
      </c>
      <c r="M27" s="46"/>
    </row>
    <row r="28" spans="1:13" ht="15" customHeight="1" x14ac:dyDescent="0.2">
      <c r="A28" s="20" t="s">
        <v>121</v>
      </c>
      <c r="B28" s="13">
        <v>30</v>
      </c>
      <c r="C28" s="14">
        <v>6</v>
      </c>
      <c r="D28" s="13">
        <v>36</v>
      </c>
      <c r="E28" s="14">
        <v>73</v>
      </c>
      <c r="F28" s="14">
        <v>8</v>
      </c>
      <c r="G28" s="13">
        <v>81</v>
      </c>
      <c r="H28" s="13">
        <v>117</v>
      </c>
    </row>
    <row r="29" spans="1:13" ht="15" customHeight="1" x14ac:dyDescent="0.2">
      <c r="A29" s="45" t="s">
        <v>120</v>
      </c>
      <c r="B29" s="44">
        <f>SUM(B30:B31)</f>
        <v>116</v>
      </c>
      <c r="C29" s="44">
        <f>SUM(C30:C31)</f>
        <v>30</v>
      </c>
      <c r="D29" s="44">
        <f>SUM(D30:D31)</f>
        <v>146</v>
      </c>
      <c r="E29" s="44">
        <f>SUM(E30:E31)</f>
        <v>215</v>
      </c>
      <c r="F29" s="44">
        <f>SUM(F30:F31)</f>
        <v>38</v>
      </c>
      <c r="G29" s="44">
        <f>SUM(G30:G31)</f>
        <v>253</v>
      </c>
      <c r="H29" s="17">
        <f>SUM(D29,G29)</f>
        <v>399</v>
      </c>
    </row>
    <row r="30" spans="1:13" ht="15" customHeight="1" x14ac:dyDescent="0.2">
      <c r="A30" s="20" t="s">
        <v>119</v>
      </c>
      <c r="B30" s="13">
        <v>73</v>
      </c>
      <c r="C30" s="13">
        <v>25</v>
      </c>
      <c r="D30" s="13">
        <v>98</v>
      </c>
      <c r="E30" s="13">
        <v>104</v>
      </c>
      <c r="F30" s="13">
        <v>22</v>
      </c>
      <c r="G30" s="13">
        <v>126</v>
      </c>
      <c r="H30" s="13">
        <v>224</v>
      </c>
    </row>
    <row r="31" spans="1:13" ht="15" customHeight="1" x14ac:dyDescent="0.2">
      <c r="A31" s="22" t="s">
        <v>118</v>
      </c>
      <c r="B31" s="13">
        <v>43</v>
      </c>
      <c r="C31" s="13">
        <v>5</v>
      </c>
      <c r="D31" s="13">
        <v>48</v>
      </c>
      <c r="E31" s="13">
        <v>111</v>
      </c>
      <c r="F31" s="13">
        <v>16</v>
      </c>
      <c r="G31" s="13">
        <v>127</v>
      </c>
      <c r="H31" s="13">
        <v>175</v>
      </c>
    </row>
    <row r="32" spans="1:13" hidden="1" x14ac:dyDescent="0.2">
      <c r="A32" s="12" t="s">
        <v>7</v>
      </c>
      <c r="B32" s="29">
        <f>SUM(B9,B11,B14,B17,B20,B23,B26,,B27,B30)</f>
        <v>599</v>
      </c>
      <c r="C32" s="29">
        <f>SUM(C9,C11,C14,C17,C20,C23,C26,,C27,C30)</f>
        <v>210</v>
      </c>
      <c r="D32" s="29">
        <f>SUM(D9,D11,D14,D17,D20,D23,D26,,D27,D30)</f>
        <v>809</v>
      </c>
      <c r="E32" s="29">
        <f>SUM(E9,E11,E14,E17,E20,E23,E26,,E27,E30)</f>
        <v>632</v>
      </c>
      <c r="F32" s="29">
        <f>SUM(F9,F11,F14,F17,F20,F23,F26,,F27,F30)</f>
        <v>234</v>
      </c>
      <c r="G32" s="29">
        <f>SUM(G9,G11,G14,G17,G20,G23,G26,,G27,G30)</f>
        <v>866</v>
      </c>
      <c r="H32" s="29">
        <f>SUM(H9,H11,H14,H17,H20,H23,H26,,H27,H30)</f>
        <v>1675</v>
      </c>
    </row>
    <row r="33" spans="1:8" hidden="1" x14ac:dyDescent="0.2">
      <c r="A33" s="12" t="s">
        <v>6</v>
      </c>
      <c r="B33" s="29">
        <f>SUM(B12,B15,B18,B21,B24,B28,B31)</f>
        <v>186</v>
      </c>
      <c r="C33" s="29">
        <f>SUM(C12,C15,C18,C21,C24,C28,C31)</f>
        <v>71</v>
      </c>
      <c r="D33" s="29">
        <f>SUM(D12,D15,D18,D21,D24,D28,D31)</f>
        <v>257</v>
      </c>
      <c r="E33" s="29">
        <f>SUM(E12,E15,E18,E21,E24,E28,E31)</f>
        <v>657</v>
      </c>
      <c r="F33" s="29">
        <f>SUM(F12,F15,F18,F21,F24,F28,F31)</f>
        <v>231</v>
      </c>
      <c r="G33" s="29">
        <f>SUM(G12,G15,G18,G21,G24,G28,G31)</f>
        <v>888</v>
      </c>
      <c r="H33" s="29">
        <f>SUM(H12,H15,H18,H21,H24,H28,H31)</f>
        <v>1145</v>
      </c>
    </row>
    <row r="34" spans="1:8" hidden="1" x14ac:dyDescent="0.2">
      <c r="A34" s="12" t="s">
        <v>5</v>
      </c>
      <c r="B34" s="29">
        <f>SUM(B32:B33)</f>
        <v>785</v>
      </c>
      <c r="C34" s="28">
        <f>SUM(C32:C33)</f>
        <v>281</v>
      </c>
      <c r="D34" s="28">
        <f>SUM(D32:D33)</f>
        <v>1066</v>
      </c>
      <c r="E34" s="28">
        <f>SUM(E32:E33)</f>
        <v>1289</v>
      </c>
      <c r="F34" s="28">
        <f>SUM(F32:F33)</f>
        <v>465</v>
      </c>
      <c r="G34" s="28">
        <f>SUM(G32:G33)</f>
        <v>1754</v>
      </c>
      <c r="H34" s="28">
        <f>SUM(H32:H33)</f>
        <v>2820</v>
      </c>
    </row>
    <row r="35" spans="1:8" ht="15" customHeight="1" x14ac:dyDescent="0.2">
      <c r="A35" s="35" t="s">
        <v>117</v>
      </c>
      <c r="B35" s="43">
        <f>SUM(B36,B37,B38,B39,B40,B43,B47,B50,B53,B56,B59,B62,B65)</f>
        <v>705</v>
      </c>
      <c r="C35" s="43">
        <f>SUM(C36,C37,C38,C39,C40,C43,C47,C50,C53,C56,C59,C62,C65)</f>
        <v>824</v>
      </c>
      <c r="D35" s="43">
        <f>SUM(D36,D37,D38,D39,D40,D43,D47,D50,D53,D56,D59,D62,D65)</f>
        <v>1529</v>
      </c>
      <c r="E35" s="43">
        <f>SUM(E36,E37,E38,E39,E40,E43,E47,E50,E53,E56,E59,E62,E65)</f>
        <v>1370</v>
      </c>
      <c r="F35" s="43">
        <f>SUM(F36,F37,F38,F39,F40,F43,F47,F50,F53,F56,F59,F62,F65)</f>
        <v>1662</v>
      </c>
      <c r="G35" s="43">
        <f>SUM(G36,G37,G38,G39,G40,G43,G47,G50,G53,G56,G59,G62,G65)</f>
        <v>3032</v>
      </c>
      <c r="H35" s="43">
        <f>SUM(H36,H37,H38,H39,H40,H43,H47,H50,H53,H56,H59,H62,H65)</f>
        <v>4561</v>
      </c>
    </row>
    <row r="36" spans="1:8" ht="15" customHeight="1" x14ac:dyDescent="0.2">
      <c r="A36" s="30" t="s">
        <v>116</v>
      </c>
      <c r="B36" s="17">
        <v>55</v>
      </c>
      <c r="C36" s="17">
        <v>44</v>
      </c>
      <c r="D36" s="17">
        <v>99</v>
      </c>
      <c r="E36" s="17">
        <v>180</v>
      </c>
      <c r="F36" s="17">
        <v>223</v>
      </c>
      <c r="G36" s="17">
        <v>403</v>
      </c>
      <c r="H36" s="17">
        <v>502</v>
      </c>
    </row>
    <row r="37" spans="1:8" ht="15" customHeight="1" x14ac:dyDescent="0.2">
      <c r="A37" s="30" t="s">
        <v>115</v>
      </c>
      <c r="B37" s="17">
        <v>15</v>
      </c>
      <c r="C37" s="17">
        <v>26</v>
      </c>
      <c r="D37" s="17">
        <v>41</v>
      </c>
      <c r="E37" s="17">
        <v>20</v>
      </c>
      <c r="F37" s="17">
        <v>19</v>
      </c>
      <c r="G37" s="17">
        <v>39</v>
      </c>
      <c r="H37" s="17">
        <v>80</v>
      </c>
    </row>
    <row r="38" spans="1:8" ht="15" customHeight="1" x14ac:dyDescent="0.2">
      <c r="A38" s="30" t="s">
        <v>114</v>
      </c>
      <c r="B38" s="17">
        <v>7</v>
      </c>
      <c r="C38" s="17">
        <v>17</v>
      </c>
      <c r="D38" s="17">
        <v>24</v>
      </c>
      <c r="E38" s="17">
        <v>6</v>
      </c>
      <c r="F38" s="17">
        <v>24</v>
      </c>
      <c r="G38" s="17">
        <v>30</v>
      </c>
      <c r="H38" s="17">
        <v>54</v>
      </c>
    </row>
    <row r="39" spans="1:8" s="24" customFormat="1" ht="15" customHeight="1" x14ac:dyDescent="0.2">
      <c r="A39" s="25" t="s">
        <v>51</v>
      </c>
      <c r="B39" s="17">
        <v>16</v>
      </c>
      <c r="C39" s="17">
        <v>46</v>
      </c>
      <c r="D39" s="17">
        <v>62</v>
      </c>
      <c r="E39" s="17">
        <v>14</v>
      </c>
      <c r="F39" s="17">
        <v>34</v>
      </c>
      <c r="G39" s="17">
        <v>48</v>
      </c>
      <c r="H39" s="17">
        <v>110</v>
      </c>
    </row>
    <row r="40" spans="1:8" s="42" customFormat="1" ht="15" customHeight="1" x14ac:dyDescent="0.2">
      <c r="A40" s="37" t="s">
        <v>113</v>
      </c>
      <c r="B40" s="18">
        <f>SUM(B41:B42)</f>
        <v>117</v>
      </c>
      <c r="C40" s="18">
        <f>SUM(C41:C42)</f>
        <v>103</v>
      </c>
      <c r="D40" s="18">
        <f>SUM(D41:D42)</f>
        <v>220</v>
      </c>
      <c r="E40" s="18">
        <f>SUM(E41:E42)</f>
        <v>237</v>
      </c>
      <c r="F40" s="18">
        <f>SUM(F41:F42)</f>
        <v>219</v>
      </c>
      <c r="G40" s="18">
        <f>SUM(G41:G42)</f>
        <v>456</v>
      </c>
      <c r="H40" s="18">
        <f>SUM(H41:H42)</f>
        <v>676</v>
      </c>
    </row>
    <row r="41" spans="1:8" ht="15" customHeight="1" x14ac:dyDescent="0.2">
      <c r="A41" s="20" t="s">
        <v>112</v>
      </c>
      <c r="B41" s="13">
        <v>73</v>
      </c>
      <c r="C41" s="14">
        <v>69</v>
      </c>
      <c r="D41" s="13">
        <v>142</v>
      </c>
      <c r="E41" s="13">
        <v>114</v>
      </c>
      <c r="F41" s="14">
        <v>117</v>
      </c>
      <c r="G41" s="13">
        <v>231</v>
      </c>
      <c r="H41" s="13">
        <v>373</v>
      </c>
    </row>
    <row r="42" spans="1:8" ht="15" customHeight="1" x14ac:dyDescent="0.2">
      <c r="A42" s="20" t="s">
        <v>111</v>
      </c>
      <c r="B42" s="13">
        <v>44</v>
      </c>
      <c r="C42" s="14">
        <v>34</v>
      </c>
      <c r="D42" s="13">
        <v>78</v>
      </c>
      <c r="E42" s="13">
        <v>123</v>
      </c>
      <c r="F42" s="14">
        <v>102</v>
      </c>
      <c r="G42" s="13">
        <v>225</v>
      </c>
      <c r="H42" s="13">
        <v>303</v>
      </c>
    </row>
    <row r="43" spans="1:8" ht="15" customHeight="1" x14ac:dyDescent="0.2">
      <c r="A43" s="30" t="s">
        <v>110</v>
      </c>
      <c r="B43" s="18">
        <f>SUM(B44:B46)</f>
        <v>52</v>
      </c>
      <c r="C43" s="18">
        <f>SUM(C44:C46)</f>
        <v>80</v>
      </c>
      <c r="D43" s="18">
        <f>SUM(D44:D46)</f>
        <v>132</v>
      </c>
      <c r="E43" s="18">
        <f>SUM(E44:E46)</f>
        <v>100</v>
      </c>
      <c r="F43" s="18">
        <f>SUM(F44:F46)</f>
        <v>148</v>
      </c>
      <c r="G43" s="18">
        <f>SUM(G44:G46)</f>
        <v>248</v>
      </c>
      <c r="H43" s="17">
        <f>SUM(G43,D43)</f>
        <v>380</v>
      </c>
    </row>
    <row r="44" spans="1:8" ht="15" customHeight="1" x14ac:dyDescent="0.2">
      <c r="A44" s="20" t="s">
        <v>109</v>
      </c>
      <c r="B44" s="13">
        <v>14</v>
      </c>
      <c r="C44" s="13">
        <v>27</v>
      </c>
      <c r="D44" s="13">
        <v>41</v>
      </c>
      <c r="E44" s="13">
        <v>29</v>
      </c>
      <c r="F44" s="13">
        <v>40</v>
      </c>
      <c r="G44" s="13">
        <v>69</v>
      </c>
      <c r="H44" s="13">
        <v>110</v>
      </c>
    </row>
    <row r="45" spans="1:8" ht="15" customHeight="1" x14ac:dyDescent="0.2">
      <c r="A45" s="20" t="s">
        <v>108</v>
      </c>
      <c r="B45" s="13">
        <v>22</v>
      </c>
      <c r="C45" s="13">
        <v>41</v>
      </c>
      <c r="D45" s="13">
        <v>63</v>
      </c>
      <c r="E45" s="13">
        <v>30</v>
      </c>
      <c r="F45" s="13">
        <v>59</v>
      </c>
      <c r="G45" s="13">
        <v>89</v>
      </c>
      <c r="H45" s="13">
        <v>152</v>
      </c>
    </row>
    <row r="46" spans="1:8" ht="15" customHeight="1" x14ac:dyDescent="0.2">
      <c r="A46" s="20" t="s">
        <v>107</v>
      </c>
      <c r="B46" s="41">
        <v>16</v>
      </c>
      <c r="C46" s="41">
        <v>12</v>
      </c>
      <c r="D46" s="13">
        <v>28</v>
      </c>
      <c r="E46" s="41">
        <v>41</v>
      </c>
      <c r="F46" s="41">
        <v>49</v>
      </c>
      <c r="G46" s="13">
        <v>90</v>
      </c>
      <c r="H46" s="13">
        <v>118</v>
      </c>
    </row>
    <row r="47" spans="1:8" ht="15" customHeight="1" x14ac:dyDescent="0.2">
      <c r="A47" s="30" t="s">
        <v>106</v>
      </c>
      <c r="B47" s="18">
        <f>SUM(B48:B49)</f>
        <v>86</v>
      </c>
      <c r="C47" s="18">
        <f>SUM(C48:C49)</f>
        <v>114</v>
      </c>
      <c r="D47" s="18">
        <f>SUM(D48:D49)</f>
        <v>200</v>
      </c>
      <c r="E47" s="18">
        <f>SUM(E48:E49)</f>
        <v>127</v>
      </c>
      <c r="F47" s="18">
        <f>SUM(F48:F49)</f>
        <v>207</v>
      </c>
      <c r="G47" s="18">
        <f>SUM(G48:G49)</f>
        <v>334</v>
      </c>
      <c r="H47" s="17">
        <f>SUM(G47,D47)</f>
        <v>534</v>
      </c>
    </row>
    <row r="48" spans="1:8" ht="15" customHeight="1" x14ac:dyDescent="0.2">
      <c r="A48" s="20" t="s">
        <v>105</v>
      </c>
      <c r="B48" s="13">
        <v>66</v>
      </c>
      <c r="C48" s="14">
        <v>84</v>
      </c>
      <c r="D48" s="13">
        <v>150</v>
      </c>
      <c r="E48" s="13">
        <v>74</v>
      </c>
      <c r="F48" s="14">
        <v>94</v>
      </c>
      <c r="G48" s="13">
        <v>168</v>
      </c>
      <c r="H48" s="13">
        <v>318</v>
      </c>
    </row>
    <row r="49" spans="1:8" ht="15" customHeight="1" x14ac:dyDescent="0.2">
      <c r="A49" s="22" t="s">
        <v>104</v>
      </c>
      <c r="B49" s="13">
        <v>20</v>
      </c>
      <c r="C49" s="14">
        <v>30</v>
      </c>
      <c r="D49" s="13">
        <v>50</v>
      </c>
      <c r="E49" s="13">
        <v>53</v>
      </c>
      <c r="F49" s="14">
        <v>113</v>
      </c>
      <c r="G49" s="13">
        <v>166</v>
      </c>
      <c r="H49" s="13">
        <v>216</v>
      </c>
    </row>
    <row r="50" spans="1:8" ht="15" customHeight="1" x14ac:dyDescent="0.2">
      <c r="A50" s="30" t="s">
        <v>103</v>
      </c>
      <c r="B50" s="18">
        <f>SUM(B51:B52)</f>
        <v>94</v>
      </c>
      <c r="C50" s="18">
        <f>SUM(C51:C52)</f>
        <v>43</v>
      </c>
      <c r="D50" s="18">
        <f>SUM(D51:D52)</f>
        <v>137</v>
      </c>
      <c r="E50" s="18">
        <f>SUM(E51:E52)</f>
        <v>161</v>
      </c>
      <c r="F50" s="18">
        <f>SUM(F51:F52)</f>
        <v>99</v>
      </c>
      <c r="G50" s="18">
        <f>SUM(G51:G52)</f>
        <v>260</v>
      </c>
      <c r="H50" s="17">
        <f>SUM(G50,D50)</f>
        <v>397</v>
      </c>
    </row>
    <row r="51" spans="1:8" ht="15" customHeight="1" x14ac:dyDescent="0.2">
      <c r="A51" s="20" t="s">
        <v>102</v>
      </c>
      <c r="B51" s="13">
        <v>53</v>
      </c>
      <c r="C51" s="14">
        <v>17</v>
      </c>
      <c r="D51" s="13">
        <v>70</v>
      </c>
      <c r="E51" s="13">
        <v>61</v>
      </c>
      <c r="F51" s="14">
        <v>23</v>
      </c>
      <c r="G51" s="13">
        <v>84</v>
      </c>
      <c r="H51" s="13">
        <f>SUM(G51,D51)</f>
        <v>154</v>
      </c>
    </row>
    <row r="52" spans="1:8" ht="15" customHeight="1" x14ac:dyDescent="0.2">
      <c r="A52" s="20" t="s">
        <v>101</v>
      </c>
      <c r="B52" s="13">
        <v>41</v>
      </c>
      <c r="C52" s="14">
        <v>26</v>
      </c>
      <c r="D52" s="13">
        <v>67</v>
      </c>
      <c r="E52" s="13">
        <v>100</v>
      </c>
      <c r="F52" s="14">
        <v>76</v>
      </c>
      <c r="G52" s="13">
        <v>176</v>
      </c>
      <c r="H52" s="13">
        <v>243</v>
      </c>
    </row>
    <row r="53" spans="1:8" ht="15" customHeight="1" x14ac:dyDescent="0.2">
      <c r="A53" s="30" t="s">
        <v>100</v>
      </c>
      <c r="B53" s="18">
        <f>SUM(B54:B55)</f>
        <v>85</v>
      </c>
      <c r="C53" s="18">
        <f>SUM(C54:C55)</f>
        <v>150</v>
      </c>
      <c r="D53" s="18">
        <f>SUM(D54:D55)</f>
        <v>235</v>
      </c>
      <c r="E53" s="18">
        <f>SUM(E54:E55)</f>
        <v>127</v>
      </c>
      <c r="F53" s="18">
        <f>SUM(F54:F55)</f>
        <v>246</v>
      </c>
      <c r="G53" s="18">
        <f>SUM(G54:G55)</f>
        <v>373</v>
      </c>
      <c r="H53" s="17">
        <f>SUM(G53,D53)</f>
        <v>608</v>
      </c>
    </row>
    <row r="54" spans="1:8" ht="15" customHeight="1" x14ac:dyDescent="0.2">
      <c r="A54" s="22" t="s">
        <v>99</v>
      </c>
      <c r="B54" s="13">
        <v>60</v>
      </c>
      <c r="C54" s="14">
        <v>125</v>
      </c>
      <c r="D54" s="13">
        <v>185</v>
      </c>
      <c r="E54" s="13">
        <v>42</v>
      </c>
      <c r="F54" s="14">
        <v>104</v>
      </c>
      <c r="G54" s="13">
        <v>146</v>
      </c>
      <c r="H54" s="13">
        <v>331</v>
      </c>
    </row>
    <row r="55" spans="1:8" ht="15" customHeight="1" x14ac:dyDescent="0.2">
      <c r="A55" s="22" t="s">
        <v>98</v>
      </c>
      <c r="B55" s="13">
        <v>25</v>
      </c>
      <c r="C55" s="14">
        <v>25</v>
      </c>
      <c r="D55" s="13">
        <v>50</v>
      </c>
      <c r="E55" s="13">
        <v>85</v>
      </c>
      <c r="F55" s="14">
        <v>142</v>
      </c>
      <c r="G55" s="13">
        <v>227</v>
      </c>
      <c r="H55" s="13">
        <v>277</v>
      </c>
    </row>
    <row r="56" spans="1:8" ht="15" customHeight="1" x14ac:dyDescent="0.2">
      <c r="A56" s="30" t="s">
        <v>97</v>
      </c>
      <c r="B56" s="18">
        <f>SUM(B57:B58)</f>
        <v>104</v>
      </c>
      <c r="C56" s="18">
        <f>SUM(C57:C58)</f>
        <v>103</v>
      </c>
      <c r="D56" s="18">
        <f>SUM(D57:D58)</f>
        <v>207</v>
      </c>
      <c r="E56" s="18">
        <f>SUM(E57:E58)</f>
        <v>260</v>
      </c>
      <c r="F56" s="18">
        <f>SUM(F57:F58)</f>
        <v>276</v>
      </c>
      <c r="G56" s="18">
        <f>SUM(G57:G58)</f>
        <v>536</v>
      </c>
      <c r="H56" s="17">
        <f>SUM(G56,D56)</f>
        <v>743</v>
      </c>
    </row>
    <row r="57" spans="1:8" ht="15" customHeight="1" x14ac:dyDescent="0.2">
      <c r="A57" s="20" t="s">
        <v>96</v>
      </c>
      <c r="B57" s="13">
        <v>58</v>
      </c>
      <c r="C57" s="14">
        <v>63</v>
      </c>
      <c r="D57" s="13">
        <v>121</v>
      </c>
      <c r="E57" s="13">
        <v>84</v>
      </c>
      <c r="F57" s="14">
        <v>98</v>
      </c>
      <c r="G57" s="13">
        <v>182</v>
      </c>
      <c r="H57" s="13">
        <v>303</v>
      </c>
    </row>
    <row r="58" spans="1:8" ht="15" customHeight="1" x14ac:dyDescent="0.2">
      <c r="A58" s="20" t="s">
        <v>95</v>
      </c>
      <c r="B58" s="13">
        <v>46</v>
      </c>
      <c r="C58" s="14">
        <v>40</v>
      </c>
      <c r="D58" s="13">
        <v>86</v>
      </c>
      <c r="E58" s="13">
        <v>176</v>
      </c>
      <c r="F58" s="14">
        <v>178</v>
      </c>
      <c r="G58" s="13">
        <v>354</v>
      </c>
      <c r="H58" s="13">
        <v>440</v>
      </c>
    </row>
    <row r="59" spans="1:8" ht="15" customHeight="1" x14ac:dyDescent="0.2">
      <c r="A59" s="30" t="s">
        <v>94</v>
      </c>
      <c r="B59" s="18">
        <f>SUM(B60:B61)</f>
        <v>40</v>
      </c>
      <c r="C59" s="18">
        <f>SUM(C60:C61)</f>
        <v>49</v>
      </c>
      <c r="D59" s="18">
        <f>SUM(D60:D61)</f>
        <v>89</v>
      </c>
      <c r="E59" s="18">
        <f>SUM(E60:E61)</f>
        <v>66</v>
      </c>
      <c r="F59" s="18">
        <f>SUM(F60:F61)</f>
        <v>84</v>
      </c>
      <c r="G59" s="18">
        <f>SUM(G60:G61)</f>
        <v>150</v>
      </c>
      <c r="H59" s="17">
        <f>SUM(G59,D59)</f>
        <v>239</v>
      </c>
    </row>
    <row r="60" spans="1:8" ht="15" customHeight="1" x14ac:dyDescent="0.2">
      <c r="A60" s="20" t="s">
        <v>93</v>
      </c>
      <c r="B60" s="40">
        <v>22</v>
      </c>
      <c r="C60" s="39">
        <v>27</v>
      </c>
      <c r="D60" s="13">
        <v>49</v>
      </c>
      <c r="E60" s="40">
        <v>32</v>
      </c>
      <c r="F60" s="39">
        <v>44</v>
      </c>
      <c r="G60" s="13">
        <v>76</v>
      </c>
      <c r="H60" s="13">
        <v>125</v>
      </c>
    </row>
    <row r="61" spans="1:8" ht="15" customHeight="1" x14ac:dyDescent="0.2">
      <c r="A61" s="20" t="s">
        <v>92</v>
      </c>
      <c r="B61" s="40">
        <v>18</v>
      </c>
      <c r="C61" s="39">
        <v>22</v>
      </c>
      <c r="D61" s="13">
        <v>40</v>
      </c>
      <c r="E61" s="40">
        <v>34</v>
      </c>
      <c r="F61" s="39">
        <v>40</v>
      </c>
      <c r="G61" s="13">
        <v>74</v>
      </c>
      <c r="H61" s="13">
        <v>114</v>
      </c>
    </row>
    <row r="62" spans="1:8" ht="15" customHeight="1" x14ac:dyDescent="0.2">
      <c r="A62" s="37" t="s">
        <v>91</v>
      </c>
      <c r="B62" s="18">
        <f>SUM(B63:B64)</f>
        <v>18</v>
      </c>
      <c r="C62" s="18">
        <f>SUM(C63:C64)</f>
        <v>38</v>
      </c>
      <c r="D62" s="18">
        <f>SUM(D63:D64)</f>
        <v>56</v>
      </c>
      <c r="E62" s="18">
        <f>SUM(E63:E64)</f>
        <v>27</v>
      </c>
      <c r="F62" s="18">
        <f>SUM(F63:F64)</f>
        <v>66</v>
      </c>
      <c r="G62" s="18">
        <f>SUM(G63:G64)</f>
        <v>93</v>
      </c>
      <c r="H62" s="17">
        <f>SUM(G62,D62)</f>
        <v>149</v>
      </c>
    </row>
    <row r="63" spans="1:8" ht="15" customHeight="1" x14ac:dyDescent="0.2">
      <c r="A63" s="38" t="s">
        <v>90</v>
      </c>
      <c r="B63" s="13">
        <v>13</v>
      </c>
      <c r="C63" s="14">
        <v>32</v>
      </c>
      <c r="D63" s="13">
        <v>45</v>
      </c>
      <c r="E63" s="13">
        <v>9</v>
      </c>
      <c r="F63" s="14">
        <v>31</v>
      </c>
      <c r="G63" s="13">
        <v>40</v>
      </c>
      <c r="H63" s="13">
        <f>SUM(G63,D63)</f>
        <v>85</v>
      </c>
    </row>
    <row r="64" spans="1:8" ht="15" customHeight="1" x14ac:dyDescent="0.2">
      <c r="A64" s="38" t="s">
        <v>89</v>
      </c>
      <c r="B64" s="13">
        <v>5</v>
      </c>
      <c r="C64" s="14">
        <v>6</v>
      </c>
      <c r="D64" s="13">
        <v>11</v>
      </c>
      <c r="E64" s="13">
        <v>18</v>
      </c>
      <c r="F64" s="14">
        <v>35</v>
      </c>
      <c r="G64" s="13">
        <v>53</v>
      </c>
      <c r="H64" s="13">
        <f>SUM(G64,D64)</f>
        <v>64</v>
      </c>
    </row>
    <row r="65" spans="1:8" ht="15" customHeight="1" x14ac:dyDescent="0.2">
      <c r="A65" s="37" t="s">
        <v>88</v>
      </c>
      <c r="B65" s="17">
        <f>SUM(B66)</f>
        <v>16</v>
      </c>
      <c r="C65" s="17">
        <f>SUM(C66)</f>
        <v>11</v>
      </c>
      <c r="D65" s="17">
        <f>SUM(D66)</f>
        <v>27</v>
      </c>
      <c r="E65" s="17">
        <f>SUM(E66)</f>
        <v>45</v>
      </c>
      <c r="F65" s="17">
        <f>SUM(F66)</f>
        <v>17</v>
      </c>
      <c r="G65" s="17">
        <f>SUM(G66)</f>
        <v>62</v>
      </c>
      <c r="H65" s="17">
        <f>SUM(G65,D65)</f>
        <v>89</v>
      </c>
    </row>
    <row r="66" spans="1:8" ht="15" customHeight="1" x14ac:dyDescent="0.2">
      <c r="A66" s="36" t="s">
        <v>87</v>
      </c>
      <c r="B66" s="24">
        <v>16</v>
      </c>
      <c r="C66" s="13">
        <v>11</v>
      </c>
      <c r="D66" s="13">
        <v>27</v>
      </c>
      <c r="E66" s="13">
        <v>45</v>
      </c>
      <c r="F66" s="13">
        <v>17</v>
      </c>
      <c r="G66" s="13">
        <v>62</v>
      </c>
      <c r="H66" s="13">
        <v>89</v>
      </c>
    </row>
    <row r="67" spans="1:8" hidden="1" x14ac:dyDescent="0.2">
      <c r="A67" s="12" t="s">
        <v>7</v>
      </c>
      <c r="B67" s="29">
        <f>SUM(B37,B38,B39,B41,B44,B45,B48,B51,B54,B57,B60,B63)</f>
        <v>419</v>
      </c>
      <c r="C67" s="29">
        <f>SUM(C37,C38,C39,C41,C44,C45,C48,C51,C54,C57,C60,C63)</f>
        <v>574</v>
      </c>
      <c r="D67" s="29">
        <f>SUM(D37,D38,D39,D41,D44,D45,D48,D51,D54,D57,D60,D63)</f>
        <v>993</v>
      </c>
      <c r="E67" s="29">
        <f>SUM(E37,E38,E39,E41,E44,E45,E48,E51,E54,E57,E60,E63)</f>
        <v>515</v>
      </c>
      <c r="F67" s="29">
        <f>SUM(F37,F38,F39,F41,F44,F45,F48,F51,F54,F57,F60,F63)</f>
        <v>687</v>
      </c>
      <c r="G67" s="29">
        <f>SUM(G37,G38,G39,G41,G44,G45,G48,G51,G54,G57,G60,G63)</f>
        <v>1202</v>
      </c>
      <c r="H67" s="29">
        <f>SUM(H37,H38,H39,H41,H44,H45,H48,H51,H54,H57,H60,H63)</f>
        <v>2195</v>
      </c>
    </row>
    <row r="68" spans="1:8" hidden="1" x14ac:dyDescent="0.2">
      <c r="A68" s="12" t="s">
        <v>6</v>
      </c>
      <c r="B68" s="29">
        <f>SUM(B36,B42,B46,B49,B52,B55,B58,B61,B64,B66)</f>
        <v>286</v>
      </c>
      <c r="C68" s="29">
        <f>SUM(C36,C42,C46,C49,C52,C55,C58,C61,C64,C66)</f>
        <v>250</v>
      </c>
      <c r="D68" s="29">
        <f>SUM(D36,D42,D46,D49,D52,D55,D58,D61,D64,D66)</f>
        <v>536</v>
      </c>
      <c r="E68" s="29">
        <f>SUM(E36,E42,E46,E49,E52,E55,E58,E61,E64,E66)</f>
        <v>855</v>
      </c>
      <c r="F68" s="29">
        <f>SUM(F36,F42,F46,F49,F52,F55,F58,F61,F64,F66)</f>
        <v>975</v>
      </c>
      <c r="G68" s="29">
        <f>SUM(G36,G42,G46,G49,G52,G55,G58,G61,G64,G66)</f>
        <v>1830</v>
      </c>
      <c r="H68" s="29">
        <f>SUM(H36,H42,H46,H49,H52,H55,H58,H61,H64,H66)</f>
        <v>2366</v>
      </c>
    </row>
    <row r="69" spans="1:8" hidden="1" x14ac:dyDescent="0.2">
      <c r="A69" s="12"/>
      <c r="B69" s="29">
        <f>SUM(B67:B68)</f>
        <v>705</v>
      </c>
      <c r="C69" s="29">
        <f>SUM(C67:C68)</f>
        <v>824</v>
      </c>
      <c r="D69" s="29">
        <f>SUM(D67:D68)</f>
        <v>1529</v>
      </c>
      <c r="E69" s="29">
        <f>SUM(E67:E68)</f>
        <v>1370</v>
      </c>
      <c r="F69" s="29">
        <f>SUM(F67:F68)</f>
        <v>1662</v>
      </c>
      <c r="G69" s="29">
        <f>SUM(G67:G68)</f>
        <v>3032</v>
      </c>
      <c r="H69" s="29">
        <f>SUM(H67:H68)</f>
        <v>4561</v>
      </c>
    </row>
    <row r="70" spans="1:8" ht="15" customHeight="1" x14ac:dyDescent="0.2">
      <c r="A70" s="35" t="s">
        <v>86</v>
      </c>
      <c r="B70" s="34">
        <f>SUM(B71,B72,B73,B76,B83,B91,B95,B98,B101)</f>
        <v>1057</v>
      </c>
      <c r="C70" s="34">
        <f>SUM(C71,C72,C73,C76,C83,C91,C95,C98,C101)</f>
        <v>879</v>
      </c>
      <c r="D70" s="34">
        <f>SUM(D71,D72,D73,D76,D83,D91,D95,D98,D101)</f>
        <v>1936</v>
      </c>
      <c r="E70" s="34">
        <f>SUM(E71,E72,E73,E76,E83,E91,E95,E98,E101)</f>
        <v>1480</v>
      </c>
      <c r="F70" s="34">
        <f>SUM(F71,F72,F73,F76,F83,F91,F95,F98,F101)</f>
        <v>1394</v>
      </c>
      <c r="G70" s="34">
        <f>SUM(G71,G72,G73,G76,G83,G91,G95,G98,G101)</f>
        <v>2874</v>
      </c>
      <c r="H70" s="34">
        <f>SUM(H71,H72,H73,H76,H83,H91,H95,H98,H101)</f>
        <v>4810</v>
      </c>
    </row>
    <row r="71" spans="1:8" ht="15" customHeight="1" x14ac:dyDescent="0.2">
      <c r="A71" s="30" t="s">
        <v>85</v>
      </c>
      <c r="B71" s="17">
        <v>9</v>
      </c>
      <c r="C71" s="17">
        <v>27</v>
      </c>
      <c r="D71" s="17">
        <v>36</v>
      </c>
      <c r="E71" s="17">
        <v>13</v>
      </c>
      <c r="F71" s="17">
        <v>42</v>
      </c>
      <c r="G71" s="13">
        <v>55</v>
      </c>
      <c r="H71" s="17">
        <f>SUM(G71,D71)</f>
        <v>91</v>
      </c>
    </row>
    <row r="72" spans="1:8" s="24" customFormat="1" ht="15" customHeight="1" x14ac:dyDescent="0.2">
      <c r="A72" s="25" t="s">
        <v>51</v>
      </c>
      <c r="B72" s="17">
        <v>11</v>
      </c>
      <c r="C72" s="17">
        <v>13</v>
      </c>
      <c r="D72" s="17">
        <v>24</v>
      </c>
      <c r="E72" s="17">
        <v>13</v>
      </c>
      <c r="F72" s="17">
        <v>26</v>
      </c>
      <c r="G72" s="17">
        <v>39</v>
      </c>
      <c r="H72" s="17">
        <f>SUM(G72,D72)</f>
        <v>63</v>
      </c>
    </row>
    <row r="73" spans="1:8" ht="15" customHeight="1" x14ac:dyDescent="0.2">
      <c r="A73" s="30" t="s">
        <v>84</v>
      </c>
      <c r="B73" s="18">
        <f>SUM(B74:B75)</f>
        <v>11</v>
      </c>
      <c r="C73" s="18">
        <f>SUM(C74:C75)</f>
        <v>16</v>
      </c>
      <c r="D73" s="18">
        <f>SUM(D74:D75)</f>
        <v>27</v>
      </c>
      <c r="E73" s="18">
        <f>SUM(E74:E75)</f>
        <v>20</v>
      </c>
      <c r="F73" s="18">
        <f>SUM(F74:F75)</f>
        <v>33</v>
      </c>
      <c r="G73" s="18">
        <f>SUM(G74:G75)</f>
        <v>53</v>
      </c>
      <c r="H73" s="17">
        <f>SUM(G73,D73)</f>
        <v>80</v>
      </c>
    </row>
    <row r="74" spans="1:8" ht="15" customHeight="1" x14ac:dyDescent="0.2">
      <c r="A74" s="20" t="s">
        <v>83</v>
      </c>
      <c r="B74" s="13">
        <v>6</v>
      </c>
      <c r="C74" s="13">
        <v>10</v>
      </c>
      <c r="D74" s="13">
        <v>16</v>
      </c>
      <c r="E74" s="13">
        <v>6</v>
      </c>
      <c r="F74" s="13">
        <v>7</v>
      </c>
      <c r="G74" s="13">
        <v>13</v>
      </c>
      <c r="H74" s="13">
        <f>SUM(G74,D74)</f>
        <v>29</v>
      </c>
    </row>
    <row r="75" spans="1:8" ht="15" customHeight="1" x14ac:dyDescent="0.2">
      <c r="A75" s="20" t="s">
        <v>82</v>
      </c>
      <c r="B75" s="13">
        <v>5</v>
      </c>
      <c r="C75" s="13">
        <v>6</v>
      </c>
      <c r="D75" s="13">
        <v>11</v>
      </c>
      <c r="E75" s="13">
        <v>14</v>
      </c>
      <c r="F75" s="13">
        <v>26</v>
      </c>
      <c r="G75" s="13">
        <v>40</v>
      </c>
      <c r="H75" s="13">
        <f>SUM(G75,D75)</f>
        <v>51</v>
      </c>
    </row>
    <row r="76" spans="1:8" ht="15" customHeight="1" x14ac:dyDescent="0.2">
      <c r="A76" s="30" t="s">
        <v>81</v>
      </c>
      <c r="B76" s="18">
        <f>SUM(B77:B82)</f>
        <v>534</v>
      </c>
      <c r="C76" s="18">
        <f>SUM(C77:C82)</f>
        <v>454</v>
      </c>
      <c r="D76" s="18">
        <f>SUM(D77:D82)</f>
        <v>988</v>
      </c>
      <c r="E76" s="18">
        <f>SUM(E77:E82)</f>
        <v>802</v>
      </c>
      <c r="F76" s="18">
        <f>SUM(F77:F82)</f>
        <v>795</v>
      </c>
      <c r="G76" s="18">
        <f>SUM(G77:G82)</f>
        <v>1597</v>
      </c>
      <c r="H76" s="17">
        <f>SUM(G76,D76)</f>
        <v>2585</v>
      </c>
    </row>
    <row r="77" spans="1:8" ht="15" customHeight="1" x14ac:dyDescent="0.2">
      <c r="A77" s="31" t="s">
        <v>80</v>
      </c>
      <c r="B77" s="33">
        <v>27</v>
      </c>
      <c r="C77" s="33">
        <v>13</v>
      </c>
      <c r="D77" s="13">
        <v>40</v>
      </c>
      <c r="E77" s="13">
        <v>23</v>
      </c>
      <c r="F77" s="13">
        <v>23</v>
      </c>
      <c r="G77" s="13">
        <v>46</v>
      </c>
      <c r="H77" s="13">
        <f>SUM(G77,D77)</f>
        <v>86</v>
      </c>
    </row>
    <row r="78" spans="1:8" ht="15" customHeight="1" x14ac:dyDescent="0.2">
      <c r="A78" s="31" t="s">
        <v>79</v>
      </c>
      <c r="B78" s="33">
        <v>242</v>
      </c>
      <c r="C78" s="33">
        <v>249</v>
      </c>
      <c r="D78" s="13">
        <v>491</v>
      </c>
      <c r="E78" s="13">
        <v>349</v>
      </c>
      <c r="F78" s="13">
        <v>397</v>
      </c>
      <c r="G78" s="13">
        <v>746</v>
      </c>
      <c r="H78" s="13">
        <f>SUM(G78,D78)</f>
        <v>1237</v>
      </c>
    </row>
    <row r="79" spans="1:8" ht="15" customHeight="1" x14ac:dyDescent="0.2">
      <c r="A79" s="31" t="s">
        <v>78</v>
      </c>
      <c r="B79" s="32">
        <v>47</v>
      </c>
      <c r="C79" s="32">
        <v>57</v>
      </c>
      <c r="D79" s="13">
        <v>104</v>
      </c>
      <c r="E79" s="13">
        <v>92</v>
      </c>
      <c r="F79" s="13">
        <v>117</v>
      </c>
      <c r="G79" s="13">
        <v>209</v>
      </c>
      <c r="H79" s="13">
        <f>SUM(G79,D79)</f>
        <v>313</v>
      </c>
    </row>
    <row r="80" spans="1:8" ht="15" customHeight="1" x14ac:dyDescent="0.2">
      <c r="A80" s="31" t="s">
        <v>77</v>
      </c>
      <c r="B80" s="13">
        <v>168</v>
      </c>
      <c r="C80" s="13">
        <v>107</v>
      </c>
      <c r="D80" s="13">
        <v>275</v>
      </c>
      <c r="E80" s="13">
        <v>250</v>
      </c>
      <c r="F80" s="13">
        <v>197</v>
      </c>
      <c r="G80" s="13">
        <v>447</v>
      </c>
      <c r="H80" s="13">
        <f>SUM(G80,D80)</f>
        <v>722</v>
      </c>
    </row>
    <row r="81" spans="1:8" ht="15" customHeight="1" x14ac:dyDescent="0.2">
      <c r="A81" s="31" t="s">
        <v>76</v>
      </c>
      <c r="B81" s="13">
        <v>41</v>
      </c>
      <c r="C81" s="13">
        <v>21</v>
      </c>
      <c r="D81" s="13">
        <v>62</v>
      </c>
      <c r="E81" s="13">
        <v>66</v>
      </c>
      <c r="F81" s="13">
        <v>35</v>
      </c>
      <c r="G81" s="13">
        <v>101</v>
      </c>
      <c r="H81" s="13">
        <f>SUM(G81,D81)</f>
        <v>163</v>
      </c>
    </row>
    <row r="82" spans="1:8" ht="15" customHeight="1" x14ac:dyDescent="0.2">
      <c r="A82" s="31" t="s">
        <v>75</v>
      </c>
      <c r="B82" s="13">
        <v>9</v>
      </c>
      <c r="C82" s="13">
        <v>7</v>
      </c>
      <c r="D82" s="13">
        <v>16</v>
      </c>
      <c r="E82" s="13">
        <v>22</v>
      </c>
      <c r="F82" s="13">
        <v>26</v>
      </c>
      <c r="G82" s="13">
        <v>48</v>
      </c>
      <c r="H82" s="13">
        <f>SUM(G82,D82)</f>
        <v>64</v>
      </c>
    </row>
    <row r="83" spans="1:8" ht="15" customHeight="1" x14ac:dyDescent="0.2">
      <c r="A83" s="30" t="s">
        <v>74</v>
      </c>
      <c r="B83" s="18">
        <f>SUM(B84:B90)</f>
        <v>86</v>
      </c>
      <c r="C83" s="18">
        <f>SUM(C84:C90)</f>
        <v>67</v>
      </c>
      <c r="D83" s="18">
        <f>SUM(D84:D90)</f>
        <v>153</v>
      </c>
      <c r="E83" s="18">
        <f>SUM(E84:E90)</f>
        <v>133</v>
      </c>
      <c r="F83" s="18">
        <f>SUM(F84:F90)</f>
        <v>133</v>
      </c>
      <c r="G83" s="18">
        <f>SUM(G84:G90)</f>
        <v>266</v>
      </c>
      <c r="H83" s="17">
        <f>SUM(G83,D83)</f>
        <v>419</v>
      </c>
    </row>
    <row r="84" spans="1:8" ht="15" customHeight="1" x14ac:dyDescent="0.2">
      <c r="A84" s="20" t="s">
        <v>73</v>
      </c>
      <c r="B84" s="13">
        <v>11</v>
      </c>
      <c r="C84" s="13">
        <v>11</v>
      </c>
      <c r="D84" s="13">
        <v>22</v>
      </c>
      <c r="E84" s="13">
        <v>12</v>
      </c>
      <c r="F84" s="13">
        <v>18</v>
      </c>
      <c r="G84" s="13">
        <v>30</v>
      </c>
      <c r="H84" s="13">
        <f>SUM(G84,D84)</f>
        <v>52</v>
      </c>
    </row>
    <row r="85" spans="1:8" ht="15" customHeight="1" x14ac:dyDescent="0.2">
      <c r="A85" s="20" t="s">
        <v>72</v>
      </c>
      <c r="B85" s="13">
        <v>0</v>
      </c>
      <c r="C85" s="13">
        <v>0</v>
      </c>
      <c r="D85" s="13">
        <v>0</v>
      </c>
      <c r="E85" s="13">
        <v>1</v>
      </c>
      <c r="F85" s="13">
        <v>2</v>
      </c>
      <c r="G85" s="13">
        <v>3</v>
      </c>
      <c r="H85" s="13">
        <f>SUM(G85,D85)</f>
        <v>3</v>
      </c>
    </row>
    <row r="86" spans="1:8" ht="15" customHeight="1" x14ac:dyDescent="0.2">
      <c r="A86" s="20" t="s">
        <v>71</v>
      </c>
      <c r="B86" s="13">
        <v>11</v>
      </c>
      <c r="C86" s="13">
        <v>9</v>
      </c>
      <c r="D86" s="13">
        <v>20</v>
      </c>
      <c r="E86" s="13">
        <v>9</v>
      </c>
      <c r="F86" s="13">
        <v>11</v>
      </c>
      <c r="G86" s="13">
        <v>20</v>
      </c>
      <c r="H86" s="13">
        <f>SUM(G86,D86)</f>
        <v>40</v>
      </c>
    </row>
    <row r="87" spans="1:8" ht="15" customHeight="1" x14ac:dyDescent="0.2">
      <c r="A87" s="20" t="s">
        <v>70</v>
      </c>
      <c r="B87" s="13">
        <v>3</v>
      </c>
      <c r="C87" s="13">
        <v>0</v>
      </c>
      <c r="D87" s="13">
        <v>3</v>
      </c>
      <c r="E87" s="13">
        <v>2</v>
      </c>
      <c r="F87" s="13">
        <v>1</v>
      </c>
      <c r="G87" s="13">
        <v>3</v>
      </c>
      <c r="H87" s="13">
        <f>SUM(G87,D87)</f>
        <v>6</v>
      </c>
    </row>
    <row r="88" spans="1:8" ht="15" customHeight="1" x14ac:dyDescent="0.2">
      <c r="A88" s="20" t="s">
        <v>69</v>
      </c>
      <c r="B88" s="13">
        <v>14</v>
      </c>
      <c r="C88" s="13">
        <v>12</v>
      </c>
      <c r="D88" s="13">
        <v>26</v>
      </c>
      <c r="E88" s="13">
        <v>20</v>
      </c>
      <c r="F88" s="13">
        <v>5</v>
      </c>
      <c r="G88" s="13">
        <v>25</v>
      </c>
      <c r="H88" s="13">
        <f>SUM(G88,D88)</f>
        <v>51</v>
      </c>
    </row>
    <row r="89" spans="1:8" ht="15" customHeight="1" x14ac:dyDescent="0.2">
      <c r="A89" s="20" t="s">
        <v>68</v>
      </c>
      <c r="B89" s="13">
        <v>12</v>
      </c>
      <c r="C89" s="13">
        <v>7</v>
      </c>
      <c r="D89" s="13">
        <v>19</v>
      </c>
      <c r="E89" s="13">
        <v>12</v>
      </c>
      <c r="F89" s="13">
        <v>9</v>
      </c>
      <c r="G89" s="13">
        <v>21</v>
      </c>
      <c r="H89" s="13">
        <f>SUM(G89,D89)</f>
        <v>40</v>
      </c>
    </row>
    <row r="90" spans="1:8" ht="15" customHeight="1" x14ac:dyDescent="0.2">
      <c r="A90" s="20" t="s">
        <v>67</v>
      </c>
      <c r="B90" s="13">
        <v>35</v>
      </c>
      <c r="C90" s="13">
        <v>28</v>
      </c>
      <c r="D90" s="13">
        <v>63</v>
      </c>
      <c r="E90" s="13">
        <v>77</v>
      </c>
      <c r="F90" s="13">
        <v>87</v>
      </c>
      <c r="G90" s="13">
        <v>164</v>
      </c>
      <c r="H90" s="13">
        <f>SUM(G90,D90)</f>
        <v>227</v>
      </c>
    </row>
    <row r="91" spans="1:8" ht="15" customHeight="1" x14ac:dyDescent="0.2">
      <c r="A91" s="30" t="s">
        <v>66</v>
      </c>
      <c r="B91" s="18">
        <f>SUM(B92:B94)</f>
        <v>251</v>
      </c>
      <c r="C91" s="18">
        <f>SUM(C92:C94)</f>
        <v>187</v>
      </c>
      <c r="D91" s="18">
        <f>SUM(D92:D94)</f>
        <v>438</v>
      </c>
      <c r="E91" s="18">
        <f>SUM(E92:E94)</f>
        <v>282</v>
      </c>
      <c r="F91" s="18">
        <f>SUM(F92:F94)</f>
        <v>231</v>
      </c>
      <c r="G91" s="18">
        <f>SUM(G92:G94)</f>
        <v>513</v>
      </c>
      <c r="H91" s="17">
        <f>SUM(G91,D91)</f>
        <v>951</v>
      </c>
    </row>
    <row r="92" spans="1:8" ht="15" customHeight="1" x14ac:dyDescent="0.2">
      <c r="A92" s="20" t="s">
        <v>65</v>
      </c>
      <c r="B92" s="13">
        <v>175</v>
      </c>
      <c r="C92" s="13">
        <v>131</v>
      </c>
      <c r="D92" s="13">
        <v>306</v>
      </c>
      <c r="E92" s="13">
        <v>189</v>
      </c>
      <c r="F92" s="13">
        <v>161</v>
      </c>
      <c r="G92" s="13">
        <v>350</v>
      </c>
      <c r="H92" s="13">
        <f>SUM(G92,D92)</f>
        <v>656</v>
      </c>
    </row>
    <row r="93" spans="1:8" ht="15" customHeight="1" x14ac:dyDescent="0.2">
      <c r="A93" s="20" t="s">
        <v>64</v>
      </c>
      <c r="B93" s="13">
        <v>14</v>
      </c>
      <c r="C93" s="13">
        <v>15</v>
      </c>
      <c r="D93" s="13">
        <v>29</v>
      </c>
      <c r="E93" s="13">
        <v>17</v>
      </c>
      <c r="F93" s="13">
        <v>17</v>
      </c>
      <c r="G93" s="13">
        <v>34</v>
      </c>
      <c r="H93" s="13">
        <f>SUM(G93,D93)</f>
        <v>63</v>
      </c>
    </row>
    <row r="94" spans="1:8" ht="15" customHeight="1" x14ac:dyDescent="0.2">
      <c r="A94" s="20" t="s">
        <v>63</v>
      </c>
      <c r="B94" s="13">
        <v>62</v>
      </c>
      <c r="C94" s="13">
        <v>41</v>
      </c>
      <c r="D94" s="13">
        <v>103</v>
      </c>
      <c r="E94" s="13">
        <v>76</v>
      </c>
      <c r="F94" s="13">
        <v>53</v>
      </c>
      <c r="G94" s="13">
        <v>129</v>
      </c>
      <c r="H94" s="13">
        <f>SUM(G94,D94)</f>
        <v>232</v>
      </c>
    </row>
    <row r="95" spans="1:8" ht="15" customHeight="1" x14ac:dyDescent="0.2">
      <c r="A95" s="25" t="s">
        <v>62</v>
      </c>
      <c r="B95" s="18">
        <f>SUM(B96:B97)</f>
        <v>70</v>
      </c>
      <c r="C95" s="18">
        <f>SUM(C96:C97)</f>
        <v>26</v>
      </c>
      <c r="D95" s="18">
        <f>SUM(D96:D97)</f>
        <v>96</v>
      </c>
      <c r="E95" s="18">
        <f>SUM(E96:E97)</f>
        <v>100</v>
      </c>
      <c r="F95" s="18">
        <f>SUM(F96:F97)</f>
        <v>37</v>
      </c>
      <c r="G95" s="18">
        <f>SUM(G96:G97)</f>
        <v>137</v>
      </c>
      <c r="H95" s="17">
        <f>SUM(G95,D95)</f>
        <v>233</v>
      </c>
    </row>
    <row r="96" spans="1:8" ht="15" customHeight="1" x14ac:dyDescent="0.2">
      <c r="A96" s="20" t="s">
        <v>61</v>
      </c>
      <c r="B96" s="13">
        <v>48</v>
      </c>
      <c r="C96" s="13">
        <v>19</v>
      </c>
      <c r="D96" s="13">
        <v>67</v>
      </c>
      <c r="E96" s="13">
        <v>45</v>
      </c>
      <c r="F96" s="13">
        <v>7</v>
      </c>
      <c r="G96" s="13">
        <v>52</v>
      </c>
      <c r="H96" s="13">
        <f>SUM(G96,D96)</f>
        <v>119</v>
      </c>
    </row>
    <row r="97" spans="1:8" ht="15" customHeight="1" x14ac:dyDescent="0.2">
      <c r="A97" s="20" t="s">
        <v>60</v>
      </c>
      <c r="B97" s="13">
        <v>22</v>
      </c>
      <c r="C97" s="13">
        <v>7</v>
      </c>
      <c r="D97" s="13">
        <v>29</v>
      </c>
      <c r="E97" s="13">
        <v>55</v>
      </c>
      <c r="F97" s="13">
        <v>30</v>
      </c>
      <c r="G97" s="13">
        <v>85</v>
      </c>
      <c r="H97" s="13">
        <f>SUM(G97,D97)</f>
        <v>114</v>
      </c>
    </row>
    <row r="98" spans="1:8" ht="15" customHeight="1" x14ac:dyDescent="0.2">
      <c r="A98" s="30" t="s">
        <v>59</v>
      </c>
      <c r="B98" s="18">
        <f>SUM(B99:B100)</f>
        <v>58</v>
      </c>
      <c r="C98" s="18">
        <f>SUM(C99:C100)</f>
        <v>62</v>
      </c>
      <c r="D98" s="18">
        <f>SUM(D99:D100)</f>
        <v>120</v>
      </c>
      <c r="E98" s="18">
        <f>SUM(E99:E100)</f>
        <v>76</v>
      </c>
      <c r="F98" s="18">
        <f>SUM(F99:F100)</f>
        <v>61</v>
      </c>
      <c r="G98" s="18">
        <f>SUM(G99:G100)</f>
        <v>137</v>
      </c>
      <c r="H98" s="17">
        <f>SUM(G98,D98)</f>
        <v>257</v>
      </c>
    </row>
    <row r="99" spans="1:8" ht="15" customHeight="1" x14ac:dyDescent="0.2">
      <c r="A99" s="20" t="s">
        <v>58</v>
      </c>
      <c r="B99" s="13">
        <v>33</v>
      </c>
      <c r="C99" s="13">
        <v>33</v>
      </c>
      <c r="D99" s="13">
        <v>66</v>
      </c>
      <c r="E99" s="13">
        <v>22</v>
      </c>
      <c r="F99" s="13">
        <v>26</v>
      </c>
      <c r="G99" s="13">
        <v>48</v>
      </c>
      <c r="H99" s="13">
        <f>SUM(G99,D99)</f>
        <v>114</v>
      </c>
    </row>
    <row r="100" spans="1:8" ht="15" customHeight="1" x14ac:dyDescent="0.2">
      <c r="A100" s="23" t="s">
        <v>57</v>
      </c>
      <c r="B100" s="13">
        <v>25</v>
      </c>
      <c r="C100" s="13">
        <v>29</v>
      </c>
      <c r="D100" s="13">
        <v>54</v>
      </c>
      <c r="E100" s="13">
        <v>54</v>
      </c>
      <c r="F100" s="13">
        <v>35</v>
      </c>
      <c r="G100" s="13">
        <v>89</v>
      </c>
      <c r="H100" s="13">
        <f>SUM(G100,D100)</f>
        <v>143</v>
      </c>
    </row>
    <row r="101" spans="1:8" ht="15" customHeight="1" x14ac:dyDescent="0.2">
      <c r="A101" s="30" t="s">
        <v>56</v>
      </c>
      <c r="B101" s="18">
        <f>SUM(B102:B103)</f>
        <v>27</v>
      </c>
      <c r="C101" s="18">
        <f>SUM(C102:C103)</f>
        <v>27</v>
      </c>
      <c r="D101" s="18">
        <f>SUM(D102:D103)</f>
        <v>54</v>
      </c>
      <c r="E101" s="18">
        <f>SUM(E102:E103)</f>
        <v>41</v>
      </c>
      <c r="F101" s="18">
        <f>SUM(F102:F103)</f>
        <v>36</v>
      </c>
      <c r="G101" s="18">
        <f>SUM(G102:G103)</f>
        <v>77</v>
      </c>
      <c r="H101" s="17">
        <f>SUM(G101,D101)</f>
        <v>131</v>
      </c>
    </row>
    <row r="102" spans="1:8" ht="15" customHeight="1" x14ac:dyDescent="0.2">
      <c r="A102" s="20" t="s">
        <v>55</v>
      </c>
      <c r="B102" s="13">
        <v>17</v>
      </c>
      <c r="C102" s="13">
        <v>17</v>
      </c>
      <c r="D102" s="13">
        <v>34</v>
      </c>
      <c r="E102" s="13">
        <v>9</v>
      </c>
      <c r="F102" s="13">
        <v>17</v>
      </c>
      <c r="G102" s="13">
        <v>26</v>
      </c>
      <c r="H102" s="29">
        <f>SUM(G102,D102)</f>
        <v>60</v>
      </c>
    </row>
    <row r="103" spans="1:8" ht="15" customHeight="1" x14ac:dyDescent="0.2">
      <c r="A103" s="20" t="s">
        <v>54</v>
      </c>
      <c r="B103" s="13">
        <v>10</v>
      </c>
      <c r="C103" s="13">
        <v>10</v>
      </c>
      <c r="D103" s="13">
        <v>20</v>
      </c>
      <c r="E103" s="13">
        <v>32</v>
      </c>
      <c r="F103" s="13">
        <v>19</v>
      </c>
      <c r="G103" s="13">
        <v>51</v>
      </c>
      <c r="H103" s="29">
        <f>SUM(G103,D103)</f>
        <v>71</v>
      </c>
    </row>
    <row r="104" spans="1:8" hidden="1" x14ac:dyDescent="0.2">
      <c r="A104" s="12" t="s">
        <v>7</v>
      </c>
      <c r="B104" s="29">
        <f>SUM(B71,B72,B74,B77:B81,B84:B89,B92:B93,B96,B99,B102)</f>
        <v>889</v>
      </c>
      <c r="C104" s="29">
        <f>SUM(C71,C72,C74,C77:C81,C84:C89,C92:C93,C96,C99,C102)</f>
        <v>751</v>
      </c>
      <c r="D104" s="29">
        <f>SUM(D71,D72,D74,D77:D81,D84:D89,D92:D93,D96,D99,D102)</f>
        <v>1640</v>
      </c>
      <c r="E104" s="29">
        <f>SUM(E71,E72,E74,E77:E81,E84:E89,E92:E93,E96,E99,E102)</f>
        <v>1150</v>
      </c>
      <c r="F104" s="29">
        <f>SUM(F71,F72,F74,F77:F81,F84:F89,F92:F93,F96,F99,F102)</f>
        <v>1118</v>
      </c>
      <c r="G104" s="29">
        <f>SUM(G71,G72,G74,G77:G81,G84:G89,G92:G93,G96,G99,G102)</f>
        <v>2268</v>
      </c>
      <c r="H104" s="29">
        <f>SUM(H71,H72,H74,H77:H81,H84:H89,H92:H93,H96,H99,H102)</f>
        <v>3908</v>
      </c>
    </row>
    <row r="105" spans="1:8" hidden="1" x14ac:dyDescent="0.2">
      <c r="A105" s="12" t="s">
        <v>6</v>
      </c>
      <c r="B105" s="29">
        <f>SUM(B75,B82,B90,B94,B97,B100,B103)</f>
        <v>168</v>
      </c>
      <c r="C105" s="29">
        <f>SUM(C75,C82,C90,C94,C97,C100,C103)</f>
        <v>128</v>
      </c>
      <c r="D105" s="29">
        <f>SUM(D75,D82,D90,D94,D97,D100,D103)</f>
        <v>296</v>
      </c>
      <c r="E105" s="29">
        <f>SUM(E75,E82,E90,E94,E97,E100,E103)</f>
        <v>330</v>
      </c>
      <c r="F105" s="29">
        <f>SUM(F75,F82,F90,F94,F97,F100,F103)</f>
        <v>276</v>
      </c>
      <c r="G105" s="29">
        <f>SUM(G75,G82,G90,G94,G97,G100,G103)</f>
        <v>606</v>
      </c>
      <c r="H105" s="29">
        <f>SUM(H75,H82,H90,H94,H97,H100,H103)</f>
        <v>902</v>
      </c>
    </row>
    <row r="106" spans="1:8" hidden="1" x14ac:dyDescent="0.2">
      <c r="A106" s="12" t="s">
        <v>5</v>
      </c>
      <c r="B106" s="29">
        <f>SUM(B104:B105)</f>
        <v>1057</v>
      </c>
      <c r="C106" s="28">
        <f>SUM(C104:C105)</f>
        <v>879</v>
      </c>
      <c r="D106" s="28">
        <f>SUM(D104:D105)</f>
        <v>1936</v>
      </c>
      <c r="E106" s="28">
        <f>SUM(E104:E105)</f>
        <v>1480</v>
      </c>
      <c r="F106" s="28">
        <f>SUM(F104:F105)</f>
        <v>1394</v>
      </c>
      <c r="G106" s="28">
        <f>SUM(G104:G105)</f>
        <v>2874</v>
      </c>
      <c r="H106" s="28">
        <f>SUM(H104:H105)</f>
        <v>4810</v>
      </c>
    </row>
    <row r="107" spans="1:8" s="24" customFormat="1" ht="15" customHeight="1" x14ac:dyDescent="0.2">
      <c r="A107" s="27" t="s">
        <v>53</v>
      </c>
      <c r="B107" s="18">
        <f>SUM(B108,B109:B110,B113,B116,B119,B122,B125,B128,B131,B134,B138,B141,B144,B147)</f>
        <v>448</v>
      </c>
      <c r="C107" s="18">
        <f>SUM(C108,C109:C110,C113,C116,C119,C122,C125,C131,C128,C134,C138,C141,C144,C147)</f>
        <v>457</v>
      </c>
      <c r="D107" s="18">
        <f>SUM(D108,D109:D110,D113,D116,D119,D122,D125,D131,D128,D134,D138,D141,D144,D147)</f>
        <v>905</v>
      </c>
      <c r="E107" s="18">
        <f>SUM(E108,E109:E110,E113,E116,E119,E122,E125,E131,E128,E134,E138,E141,E144,E147)</f>
        <v>648</v>
      </c>
      <c r="F107" s="18">
        <f>SUM(F108,F109:F110,F113,F116,F119,F122,F125,F131,F128,F134,F138,F141,F144,F147)</f>
        <v>623</v>
      </c>
      <c r="G107" s="18">
        <f>SUM(G108,G109:G110,G113,G116,G119,G122,G125,G131,G128,G134,G138,G141,G144,G147)</f>
        <v>1271</v>
      </c>
      <c r="H107" s="18">
        <f>SUM(H108,H109:H110,H113,H116,H119,H122,H125,H131,H128,H134,H138,H141,H144,H147)</f>
        <v>2176</v>
      </c>
    </row>
    <row r="108" spans="1:8" s="24" customFormat="1" ht="15" customHeight="1" x14ac:dyDescent="0.2">
      <c r="A108" s="26" t="s">
        <v>52</v>
      </c>
      <c r="B108" s="18">
        <v>9</v>
      </c>
      <c r="C108" s="18">
        <v>9</v>
      </c>
      <c r="D108" s="17">
        <v>18</v>
      </c>
      <c r="E108" s="18">
        <v>4</v>
      </c>
      <c r="F108" s="18">
        <v>5</v>
      </c>
      <c r="G108" s="17">
        <v>9</v>
      </c>
      <c r="H108" s="17">
        <f>SUM(G108,D108)</f>
        <v>27</v>
      </c>
    </row>
    <row r="109" spans="1:8" s="24" customFormat="1" ht="15" customHeight="1" x14ac:dyDescent="0.2">
      <c r="A109" s="25" t="s">
        <v>51</v>
      </c>
      <c r="B109" s="18">
        <v>45</v>
      </c>
      <c r="C109" s="18">
        <v>38</v>
      </c>
      <c r="D109" s="17">
        <v>83</v>
      </c>
      <c r="E109" s="18">
        <v>12</v>
      </c>
      <c r="F109" s="18">
        <v>17</v>
      </c>
      <c r="G109" s="17">
        <v>29</v>
      </c>
      <c r="H109" s="17">
        <f>SUM(G109,D109)</f>
        <v>112</v>
      </c>
    </row>
    <row r="110" spans="1:8" ht="15" customHeight="1" x14ac:dyDescent="0.2">
      <c r="A110" s="19" t="s">
        <v>50</v>
      </c>
      <c r="B110" s="18">
        <f>SUM(B111:B112)</f>
        <v>55</v>
      </c>
      <c r="C110" s="18">
        <f>SUM(C111:C112)</f>
        <v>54</v>
      </c>
      <c r="D110" s="18">
        <f>SUM(D111:D112)</f>
        <v>109</v>
      </c>
      <c r="E110" s="18">
        <f>SUM(E111:E112)</f>
        <v>56</v>
      </c>
      <c r="F110" s="18">
        <f>SUM(F111:F112)</f>
        <v>51</v>
      </c>
      <c r="G110" s="18">
        <f>SUM(G111:G112)</f>
        <v>107</v>
      </c>
      <c r="H110" s="17">
        <f>SUM(G110,D110)</f>
        <v>216</v>
      </c>
    </row>
    <row r="111" spans="1:8" ht="15" customHeight="1" x14ac:dyDescent="0.2">
      <c r="A111" s="20" t="s">
        <v>49</v>
      </c>
      <c r="B111" s="13">
        <v>48</v>
      </c>
      <c r="C111" s="13">
        <v>51</v>
      </c>
      <c r="D111" s="13">
        <v>99</v>
      </c>
      <c r="E111" s="13">
        <v>38</v>
      </c>
      <c r="F111" s="13">
        <v>37</v>
      </c>
      <c r="G111" s="13">
        <v>75</v>
      </c>
      <c r="H111" s="13">
        <f>SUM(G111,D111)</f>
        <v>174</v>
      </c>
    </row>
    <row r="112" spans="1:8" ht="15" customHeight="1" x14ac:dyDescent="0.2">
      <c r="A112" s="20" t="s">
        <v>48</v>
      </c>
      <c r="B112" s="13">
        <v>7</v>
      </c>
      <c r="C112" s="13">
        <v>3</v>
      </c>
      <c r="D112" s="13">
        <v>10</v>
      </c>
      <c r="E112" s="13">
        <v>18</v>
      </c>
      <c r="F112" s="13">
        <v>14</v>
      </c>
      <c r="G112" s="13">
        <v>32</v>
      </c>
      <c r="H112" s="13">
        <f>SUM(G112,D112)</f>
        <v>42</v>
      </c>
    </row>
    <row r="113" spans="1:8" ht="15" customHeight="1" x14ac:dyDescent="0.2">
      <c r="A113" s="19" t="s">
        <v>47</v>
      </c>
      <c r="B113" s="18">
        <f>SUM(B114:B115)</f>
        <v>12</v>
      </c>
      <c r="C113" s="18">
        <f>SUM(C114:C115)</f>
        <v>19</v>
      </c>
      <c r="D113" s="18">
        <f>SUM(D114:D115)</f>
        <v>31</v>
      </c>
      <c r="E113" s="18">
        <f>SUM(E114:E115)</f>
        <v>20</v>
      </c>
      <c r="F113" s="18">
        <f>SUM(F114:F115)</f>
        <v>30</v>
      </c>
      <c r="G113" s="18">
        <f>SUM(G114:G115)</f>
        <v>50</v>
      </c>
      <c r="H113" s="17">
        <f>SUM(G113,D113)</f>
        <v>81</v>
      </c>
    </row>
    <row r="114" spans="1:8" ht="15" customHeight="1" x14ac:dyDescent="0.2">
      <c r="A114" s="20" t="s">
        <v>46</v>
      </c>
      <c r="B114" s="13">
        <v>7</v>
      </c>
      <c r="C114" s="13">
        <v>8</v>
      </c>
      <c r="D114" s="13">
        <v>15</v>
      </c>
      <c r="E114" s="13">
        <v>6</v>
      </c>
      <c r="F114" s="13">
        <v>10</v>
      </c>
      <c r="G114" s="13">
        <v>16</v>
      </c>
      <c r="H114" s="13">
        <f>SUM(G114,D114)</f>
        <v>31</v>
      </c>
    </row>
    <row r="115" spans="1:8" ht="15" customHeight="1" x14ac:dyDescent="0.2">
      <c r="A115" s="20" t="s">
        <v>45</v>
      </c>
      <c r="B115" s="13">
        <v>5</v>
      </c>
      <c r="C115" s="13">
        <v>11</v>
      </c>
      <c r="D115" s="13">
        <v>16</v>
      </c>
      <c r="E115" s="13">
        <v>14</v>
      </c>
      <c r="F115" s="13">
        <v>20</v>
      </c>
      <c r="G115" s="13">
        <v>34</v>
      </c>
      <c r="H115" s="13">
        <f>SUM(G115,D115)</f>
        <v>50</v>
      </c>
    </row>
    <row r="116" spans="1:8" ht="15" customHeight="1" x14ac:dyDescent="0.2">
      <c r="A116" s="19" t="s">
        <v>44</v>
      </c>
      <c r="B116" s="18">
        <f>SUM(B117:B118)</f>
        <v>13</v>
      </c>
      <c r="C116" s="18">
        <f>SUM(C117:C118)</f>
        <v>5</v>
      </c>
      <c r="D116" s="18">
        <f>SUM(D117:D118)</f>
        <v>18</v>
      </c>
      <c r="E116" s="18">
        <f>SUM(E117:E118)</f>
        <v>26</v>
      </c>
      <c r="F116" s="18">
        <f>SUM(F117:F118)</f>
        <v>20</v>
      </c>
      <c r="G116" s="18">
        <f>SUM(G117:G118)</f>
        <v>46</v>
      </c>
      <c r="H116" s="17">
        <f>SUM(G116,D116)</f>
        <v>64</v>
      </c>
    </row>
    <row r="117" spans="1:8" ht="15" customHeight="1" x14ac:dyDescent="0.2">
      <c r="A117" s="20" t="s">
        <v>43</v>
      </c>
      <c r="B117" s="13">
        <v>6</v>
      </c>
      <c r="C117" s="13">
        <v>2</v>
      </c>
      <c r="D117" s="13">
        <v>8</v>
      </c>
      <c r="E117" s="13">
        <v>4</v>
      </c>
      <c r="F117" s="13">
        <v>3</v>
      </c>
      <c r="G117" s="13">
        <v>7</v>
      </c>
      <c r="H117" s="13">
        <f>SUM(G117,D117)</f>
        <v>15</v>
      </c>
    </row>
    <row r="118" spans="1:8" ht="15" customHeight="1" x14ac:dyDescent="0.2">
      <c r="A118" s="20" t="s">
        <v>42</v>
      </c>
      <c r="B118" s="13">
        <v>7</v>
      </c>
      <c r="C118" s="13">
        <v>3</v>
      </c>
      <c r="D118" s="13">
        <v>10</v>
      </c>
      <c r="E118" s="13">
        <v>22</v>
      </c>
      <c r="F118" s="13">
        <v>17</v>
      </c>
      <c r="G118" s="13">
        <v>39</v>
      </c>
      <c r="H118" s="13">
        <f>SUM(G118,D118)</f>
        <v>49</v>
      </c>
    </row>
    <row r="119" spans="1:8" ht="15" customHeight="1" x14ac:dyDescent="0.2">
      <c r="A119" s="21" t="s">
        <v>41</v>
      </c>
      <c r="B119" s="18">
        <f>SUM(B120:B121)</f>
        <v>31</v>
      </c>
      <c r="C119" s="18">
        <f>SUM(C120:C121)</f>
        <v>24</v>
      </c>
      <c r="D119" s="18">
        <f>SUM(D120:D121)</f>
        <v>55</v>
      </c>
      <c r="E119" s="18">
        <f>SUM(E120:E121)</f>
        <v>59</v>
      </c>
      <c r="F119" s="18">
        <f>SUM(F120:F121)</f>
        <v>31</v>
      </c>
      <c r="G119" s="18">
        <f>SUM(G120:G121)</f>
        <v>90</v>
      </c>
      <c r="H119" s="17">
        <f>SUM(G119,D119)</f>
        <v>145</v>
      </c>
    </row>
    <row r="120" spans="1:8" ht="15" customHeight="1" x14ac:dyDescent="0.2">
      <c r="A120" s="23" t="s">
        <v>40</v>
      </c>
      <c r="B120" s="13">
        <v>16</v>
      </c>
      <c r="C120" s="13">
        <v>12</v>
      </c>
      <c r="D120" s="13">
        <v>28</v>
      </c>
      <c r="E120" s="13">
        <v>10</v>
      </c>
      <c r="F120" s="13">
        <v>7</v>
      </c>
      <c r="G120" s="13">
        <v>17</v>
      </c>
      <c r="H120" s="13">
        <f>SUM(G120,D120)</f>
        <v>45</v>
      </c>
    </row>
    <row r="121" spans="1:8" ht="15" customHeight="1" x14ac:dyDescent="0.2">
      <c r="A121" s="23" t="s">
        <v>39</v>
      </c>
      <c r="B121" s="13">
        <v>15</v>
      </c>
      <c r="C121" s="13">
        <v>12</v>
      </c>
      <c r="D121" s="13">
        <v>27</v>
      </c>
      <c r="E121" s="13">
        <v>49</v>
      </c>
      <c r="F121" s="13">
        <v>24</v>
      </c>
      <c r="G121" s="13">
        <v>73</v>
      </c>
      <c r="H121" s="13">
        <f>SUM(G121,D121)</f>
        <v>100</v>
      </c>
    </row>
    <row r="122" spans="1:8" ht="15" customHeight="1" x14ac:dyDescent="0.2">
      <c r="A122" s="19" t="s">
        <v>38</v>
      </c>
      <c r="B122" s="18">
        <f>SUM(B123:B124)</f>
        <v>27</v>
      </c>
      <c r="C122" s="18">
        <f>SUM(C123:C124)</f>
        <v>14</v>
      </c>
      <c r="D122" s="18">
        <f>SUM(D123:D124)</f>
        <v>41</v>
      </c>
      <c r="E122" s="18">
        <f>SUM(E123:E124)</f>
        <v>61</v>
      </c>
      <c r="F122" s="18">
        <f>SUM(F123:F124)</f>
        <v>34</v>
      </c>
      <c r="G122" s="18">
        <f>SUM(G123:G124)</f>
        <v>95</v>
      </c>
      <c r="H122" s="17">
        <f>SUM(G122,D122)</f>
        <v>136</v>
      </c>
    </row>
    <row r="123" spans="1:8" ht="15" customHeight="1" x14ac:dyDescent="0.2">
      <c r="A123" s="20" t="s">
        <v>37</v>
      </c>
      <c r="B123" s="13">
        <v>15</v>
      </c>
      <c r="C123" s="13">
        <v>11</v>
      </c>
      <c r="D123" s="13">
        <v>26</v>
      </c>
      <c r="E123" s="13">
        <v>23</v>
      </c>
      <c r="F123" s="13">
        <v>16</v>
      </c>
      <c r="G123" s="13">
        <v>39</v>
      </c>
      <c r="H123" s="13">
        <f>SUM(G123,D123)</f>
        <v>65</v>
      </c>
    </row>
    <row r="124" spans="1:8" ht="15" customHeight="1" x14ac:dyDescent="0.2">
      <c r="A124" s="20" t="s">
        <v>36</v>
      </c>
      <c r="B124" s="13">
        <v>12</v>
      </c>
      <c r="C124" s="13">
        <v>3</v>
      </c>
      <c r="D124" s="13">
        <v>15</v>
      </c>
      <c r="E124" s="13">
        <v>38</v>
      </c>
      <c r="F124" s="13">
        <v>18</v>
      </c>
      <c r="G124" s="13">
        <v>56</v>
      </c>
      <c r="H124" s="13">
        <f>SUM(G124,D124)</f>
        <v>71</v>
      </c>
    </row>
    <row r="125" spans="1:8" ht="15" customHeight="1" x14ac:dyDescent="0.2">
      <c r="A125" s="19" t="s">
        <v>35</v>
      </c>
      <c r="B125" s="18">
        <f>SUM(B126:B127)</f>
        <v>21</v>
      </c>
      <c r="C125" s="18">
        <f>SUM(C126:C127)</f>
        <v>19</v>
      </c>
      <c r="D125" s="18">
        <f>SUM(D126:D127)</f>
        <v>40</v>
      </c>
      <c r="E125" s="18">
        <f>SUM(E126:E127)</f>
        <v>52</v>
      </c>
      <c r="F125" s="18">
        <f>SUM(F126:F127)</f>
        <v>36</v>
      </c>
      <c r="G125" s="18">
        <f>SUM(G126:G127)</f>
        <v>88</v>
      </c>
      <c r="H125" s="17">
        <f>SUM(G125,D125)</f>
        <v>128</v>
      </c>
    </row>
    <row r="126" spans="1:8" ht="15" customHeight="1" x14ac:dyDescent="0.2">
      <c r="A126" s="20" t="s">
        <v>34</v>
      </c>
      <c r="B126" s="13">
        <v>12</v>
      </c>
      <c r="C126" s="14">
        <v>10</v>
      </c>
      <c r="D126" s="13">
        <v>22</v>
      </c>
      <c r="E126" s="14">
        <v>18</v>
      </c>
      <c r="F126" s="14">
        <v>13</v>
      </c>
      <c r="G126" s="13">
        <v>31</v>
      </c>
      <c r="H126" s="13">
        <f>SUM(G126,D126)</f>
        <v>53</v>
      </c>
    </row>
    <row r="127" spans="1:8" ht="15" customHeight="1" x14ac:dyDescent="0.2">
      <c r="A127" s="20" t="s">
        <v>33</v>
      </c>
      <c r="B127" s="13">
        <v>9</v>
      </c>
      <c r="C127" s="14">
        <v>9</v>
      </c>
      <c r="D127" s="13">
        <v>18</v>
      </c>
      <c r="E127" s="14">
        <v>34</v>
      </c>
      <c r="F127" s="14">
        <v>23</v>
      </c>
      <c r="G127" s="13">
        <v>57</v>
      </c>
      <c r="H127" s="13">
        <f>SUM(G127,D127)</f>
        <v>75</v>
      </c>
    </row>
    <row r="128" spans="1:8" ht="15" customHeight="1" x14ac:dyDescent="0.2">
      <c r="A128" s="19" t="s">
        <v>32</v>
      </c>
      <c r="B128" s="18">
        <f>SUM(B129:B130)</f>
        <v>38</v>
      </c>
      <c r="C128" s="18">
        <f>SUM(C129:C130)</f>
        <v>40</v>
      </c>
      <c r="D128" s="18">
        <f>SUM(D129:D130)</f>
        <v>78</v>
      </c>
      <c r="E128" s="18">
        <f>SUM(E129:E130)</f>
        <v>52</v>
      </c>
      <c r="F128" s="18">
        <f>SUM(F129:F130)</f>
        <v>86</v>
      </c>
      <c r="G128" s="18">
        <f>SUM(G129:G130)</f>
        <v>138</v>
      </c>
      <c r="H128" s="17">
        <f>SUM(G128,D128)</f>
        <v>216</v>
      </c>
    </row>
    <row r="129" spans="1:8" ht="15" customHeight="1" x14ac:dyDescent="0.2">
      <c r="A129" s="20" t="s">
        <v>31</v>
      </c>
      <c r="B129" s="13">
        <v>22</v>
      </c>
      <c r="C129" s="14">
        <v>24</v>
      </c>
      <c r="D129" s="13">
        <v>46</v>
      </c>
      <c r="E129" s="14">
        <v>22</v>
      </c>
      <c r="F129" s="14">
        <v>44</v>
      </c>
      <c r="G129" s="13">
        <v>66</v>
      </c>
      <c r="H129" s="13">
        <f>SUM(G129,D129)</f>
        <v>112</v>
      </c>
    </row>
    <row r="130" spans="1:8" ht="15" customHeight="1" x14ac:dyDescent="0.2">
      <c r="A130" s="20" t="s">
        <v>30</v>
      </c>
      <c r="B130" s="13">
        <v>16</v>
      </c>
      <c r="C130" s="14">
        <v>16</v>
      </c>
      <c r="D130" s="13">
        <v>32</v>
      </c>
      <c r="E130" s="14">
        <v>30</v>
      </c>
      <c r="F130" s="14">
        <v>42</v>
      </c>
      <c r="G130" s="13">
        <v>72</v>
      </c>
      <c r="H130" s="13">
        <f>SUM(G130,D130)</f>
        <v>104</v>
      </c>
    </row>
    <row r="131" spans="1:8" ht="15" customHeight="1" x14ac:dyDescent="0.2">
      <c r="A131" s="19" t="s">
        <v>29</v>
      </c>
      <c r="B131" s="18">
        <f>SUM(B132:B133)</f>
        <v>36</v>
      </c>
      <c r="C131" s="18">
        <f>SUM(C132:C133)</f>
        <v>28</v>
      </c>
      <c r="D131" s="18">
        <f>SUM(D132:D133)</f>
        <v>64</v>
      </c>
      <c r="E131" s="18">
        <f>SUM(E132:E133)</f>
        <v>34</v>
      </c>
      <c r="F131" s="18">
        <f>SUM(F132:F133)</f>
        <v>29</v>
      </c>
      <c r="G131" s="18">
        <f>SUM(G132:G133)</f>
        <v>63</v>
      </c>
      <c r="H131" s="17">
        <f>SUM(G131,D131)</f>
        <v>127</v>
      </c>
    </row>
    <row r="132" spans="1:8" ht="15" customHeight="1" x14ac:dyDescent="0.2">
      <c r="A132" s="20" t="s">
        <v>28</v>
      </c>
      <c r="B132" s="13">
        <v>30</v>
      </c>
      <c r="C132" s="14">
        <v>22</v>
      </c>
      <c r="D132" s="13">
        <v>52</v>
      </c>
      <c r="E132" s="14">
        <v>10</v>
      </c>
      <c r="F132" s="14">
        <v>11</v>
      </c>
      <c r="G132" s="13">
        <v>21</v>
      </c>
      <c r="H132" s="13">
        <f>SUM(G132,D132)</f>
        <v>73</v>
      </c>
    </row>
    <row r="133" spans="1:8" ht="15" customHeight="1" x14ac:dyDescent="0.2">
      <c r="A133" s="20" t="s">
        <v>27</v>
      </c>
      <c r="B133" s="13">
        <v>6</v>
      </c>
      <c r="C133" s="14">
        <v>6</v>
      </c>
      <c r="D133" s="13">
        <v>12</v>
      </c>
      <c r="E133" s="14">
        <v>24</v>
      </c>
      <c r="F133" s="14">
        <v>18</v>
      </c>
      <c r="G133" s="13">
        <v>42</v>
      </c>
      <c r="H133" s="13">
        <f>SUM(G133,D133)</f>
        <v>54</v>
      </c>
    </row>
    <row r="134" spans="1:8" ht="15" customHeight="1" x14ac:dyDescent="0.2">
      <c r="A134" s="19" t="s">
        <v>26</v>
      </c>
      <c r="B134" s="18">
        <f>SUM(B135:B137)</f>
        <v>6</v>
      </c>
      <c r="C134" s="18">
        <f>SUM(C135:C137)</f>
        <v>16</v>
      </c>
      <c r="D134" s="18">
        <f>SUM(D135:D137)</f>
        <v>22</v>
      </c>
      <c r="E134" s="18">
        <f>SUM(E135:E137)</f>
        <v>17</v>
      </c>
      <c r="F134" s="18">
        <f>SUM(F135:F137)</f>
        <v>14</v>
      </c>
      <c r="G134" s="18">
        <f>SUM(G135:G137)</f>
        <v>31</v>
      </c>
      <c r="H134" s="17">
        <f>SUM(G134,D134)</f>
        <v>53</v>
      </c>
    </row>
    <row r="135" spans="1:8" ht="15" customHeight="1" x14ac:dyDescent="0.2">
      <c r="A135" s="20" t="s">
        <v>25</v>
      </c>
      <c r="B135" s="13">
        <v>3</v>
      </c>
      <c r="C135" s="14">
        <v>7</v>
      </c>
      <c r="D135" s="13">
        <v>10</v>
      </c>
      <c r="E135" s="14">
        <v>4</v>
      </c>
      <c r="F135" s="14">
        <v>8</v>
      </c>
      <c r="G135" s="13">
        <v>12</v>
      </c>
      <c r="H135" s="13">
        <f>SUM(G135,D135)</f>
        <v>22</v>
      </c>
    </row>
    <row r="136" spans="1:8" ht="15" customHeight="1" x14ac:dyDescent="0.2">
      <c r="A136" s="20" t="s">
        <v>24</v>
      </c>
      <c r="B136" s="13">
        <v>2</v>
      </c>
      <c r="C136" s="14">
        <v>5</v>
      </c>
      <c r="D136" s="13">
        <v>7</v>
      </c>
      <c r="E136" s="14">
        <v>8</v>
      </c>
      <c r="F136" s="14">
        <v>2</v>
      </c>
      <c r="G136" s="13">
        <v>10</v>
      </c>
      <c r="H136" s="13">
        <f>SUM(G136,D136)</f>
        <v>17</v>
      </c>
    </row>
    <row r="137" spans="1:8" ht="15" customHeight="1" x14ac:dyDescent="0.2">
      <c r="A137" s="20" t="s">
        <v>23</v>
      </c>
      <c r="B137" s="13">
        <v>1</v>
      </c>
      <c r="C137" s="13">
        <v>4</v>
      </c>
      <c r="D137" s="13">
        <v>5</v>
      </c>
      <c r="E137" s="14">
        <v>5</v>
      </c>
      <c r="F137" s="14">
        <v>4</v>
      </c>
      <c r="G137" s="13">
        <v>9</v>
      </c>
      <c r="H137" s="13">
        <f>SUM(G137,D137)</f>
        <v>14</v>
      </c>
    </row>
    <row r="138" spans="1:8" ht="15" customHeight="1" x14ac:dyDescent="0.2">
      <c r="A138" s="19" t="s">
        <v>22</v>
      </c>
      <c r="B138" s="17">
        <f>SUM(B139:B140)</f>
        <v>22</v>
      </c>
      <c r="C138" s="17">
        <f>SUM(C139:C140)</f>
        <v>12</v>
      </c>
      <c r="D138" s="17">
        <f>SUM(D139:D140)</f>
        <v>34</v>
      </c>
      <c r="E138" s="17">
        <f>SUM(E139:E140)</f>
        <v>47</v>
      </c>
      <c r="F138" s="17">
        <f>SUM(F139:F140)</f>
        <v>20</v>
      </c>
      <c r="G138" s="17">
        <f>SUM(G139:G140)</f>
        <v>67</v>
      </c>
      <c r="H138" s="17">
        <f>SUM(G138,D138)</f>
        <v>101</v>
      </c>
    </row>
    <row r="139" spans="1:8" ht="15" customHeight="1" x14ac:dyDescent="0.2">
      <c r="A139" s="22" t="s">
        <v>21</v>
      </c>
      <c r="B139" s="13">
        <v>11</v>
      </c>
      <c r="C139" s="14">
        <v>9</v>
      </c>
      <c r="D139" s="13">
        <v>20</v>
      </c>
      <c r="E139" s="14">
        <v>22</v>
      </c>
      <c r="F139" s="14">
        <v>6</v>
      </c>
      <c r="G139" s="13">
        <v>28</v>
      </c>
      <c r="H139" s="13">
        <f>SUM(G139,D139)</f>
        <v>48</v>
      </c>
    </row>
    <row r="140" spans="1:8" ht="15" customHeight="1" x14ac:dyDescent="0.2">
      <c r="A140" s="22" t="s">
        <v>20</v>
      </c>
      <c r="B140" s="13">
        <v>11</v>
      </c>
      <c r="C140" s="14">
        <v>3</v>
      </c>
      <c r="D140" s="13">
        <v>14</v>
      </c>
      <c r="E140" s="14">
        <v>25</v>
      </c>
      <c r="F140" s="14">
        <v>14</v>
      </c>
      <c r="G140" s="13">
        <v>39</v>
      </c>
      <c r="H140" s="13">
        <f>SUM(G140,D140)</f>
        <v>53</v>
      </c>
    </row>
    <row r="141" spans="1:8" ht="15" customHeight="1" x14ac:dyDescent="0.2">
      <c r="A141" s="21" t="s">
        <v>19</v>
      </c>
      <c r="B141" s="18">
        <f>SUM(B142:B143)</f>
        <v>28</v>
      </c>
      <c r="C141" s="18">
        <f>SUM(C142:C143)</f>
        <v>72</v>
      </c>
      <c r="D141" s="18">
        <f>SUM(D142:D143)</f>
        <v>100</v>
      </c>
      <c r="E141" s="18">
        <f>SUM(E142:E143)</f>
        <v>83</v>
      </c>
      <c r="F141" s="18">
        <f>SUM(F142:F143)</f>
        <v>129</v>
      </c>
      <c r="G141" s="18">
        <f>SUM(G142:G143)</f>
        <v>212</v>
      </c>
      <c r="H141" s="17">
        <f>SUM(G141,D141)</f>
        <v>312</v>
      </c>
    </row>
    <row r="142" spans="1:8" ht="15" customHeight="1" x14ac:dyDescent="0.2">
      <c r="A142" s="20" t="s">
        <v>18</v>
      </c>
      <c r="B142" s="13">
        <v>18</v>
      </c>
      <c r="C142" s="14">
        <v>48</v>
      </c>
      <c r="D142" s="13">
        <v>66</v>
      </c>
      <c r="E142" s="14">
        <v>37</v>
      </c>
      <c r="F142" s="14">
        <v>60</v>
      </c>
      <c r="G142" s="13">
        <v>97</v>
      </c>
      <c r="H142" s="13">
        <f>SUM(G142,D142)</f>
        <v>163</v>
      </c>
    </row>
    <row r="143" spans="1:8" ht="15" customHeight="1" x14ac:dyDescent="0.2">
      <c r="A143" s="20" t="s">
        <v>17</v>
      </c>
      <c r="B143" s="13">
        <v>10</v>
      </c>
      <c r="C143" s="14">
        <v>24</v>
      </c>
      <c r="D143" s="13">
        <v>34</v>
      </c>
      <c r="E143" s="14">
        <v>46</v>
      </c>
      <c r="F143" s="14">
        <v>69</v>
      </c>
      <c r="G143" s="13">
        <v>115</v>
      </c>
      <c r="H143" s="13">
        <f>SUM(G143,D143)</f>
        <v>149</v>
      </c>
    </row>
    <row r="144" spans="1:8" ht="15" customHeight="1" x14ac:dyDescent="0.2">
      <c r="A144" s="19" t="s">
        <v>16</v>
      </c>
      <c r="B144" s="18">
        <f>SUM(B145:B146)</f>
        <v>51</v>
      </c>
      <c r="C144" s="18">
        <f>SUM(C145:C146)</f>
        <v>35</v>
      </c>
      <c r="D144" s="18">
        <f>SUM(D145:D146)</f>
        <v>86</v>
      </c>
      <c r="E144" s="18">
        <f>SUM(E145:E146)</f>
        <v>46</v>
      </c>
      <c r="F144" s="18">
        <f>SUM(F145:F146)</f>
        <v>43</v>
      </c>
      <c r="G144" s="18">
        <f>SUM(G145:G146)</f>
        <v>89</v>
      </c>
      <c r="H144" s="17">
        <f>SUM(G144,D144)</f>
        <v>175</v>
      </c>
    </row>
    <row r="145" spans="1:8" ht="15" customHeight="1" x14ac:dyDescent="0.2">
      <c r="A145" s="20" t="s">
        <v>15</v>
      </c>
      <c r="B145" s="13">
        <v>45</v>
      </c>
      <c r="C145" s="14">
        <v>33</v>
      </c>
      <c r="D145" s="13">
        <v>78</v>
      </c>
      <c r="E145" s="14">
        <v>14</v>
      </c>
      <c r="F145" s="14">
        <v>21</v>
      </c>
      <c r="G145" s="13">
        <v>35</v>
      </c>
      <c r="H145" s="13">
        <f>SUM(G145,D145)</f>
        <v>113</v>
      </c>
    </row>
    <row r="146" spans="1:8" ht="15" customHeight="1" x14ac:dyDescent="0.2">
      <c r="A146" s="16" t="s">
        <v>14</v>
      </c>
      <c r="B146" s="13">
        <v>6</v>
      </c>
      <c r="C146" s="14">
        <v>2</v>
      </c>
      <c r="D146" s="13">
        <v>8</v>
      </c>
      <c r="E146" s="14">
        <v>32</v>
      </c>
      <c r="F146" s="14">
        <v>22</v>
      </c>
      <c r="G146" s="13">
        <v>54</v>
      </c>
      <c r="H146" s="13">
        <f>SUM(G146,D146)</f>
        <v>62</v>
      </c>
    </row>
    <row r="147" spans="1:8" ht="15" customHeight="1" x14ac:dyDescent="0.2">
      <c r="A147" s="19" t="s">
        <v>13</v>
      </c>
      <c r="B147" s="18">
        <f>SUM(B148:B152)</f>
        <v>54</v>
      </c>
      <c r="C147" s="18">
        <f>SUM(C148:C152)</f>
        <v>72</v>
      </c>
      <c r="D147" s="18">
        <f>SUM(D148:D152)</f>
        <v>126</v>
      </c>
      <c r="E147" s="18">
        <f>SUM(E148:E152)</f>
        <v>79</v>
      </c>
      <c r="F147" s="18">
        <f>SUM(F148:F152)</f>
        <v>78</v>
      </c>
      <c r="G147" s="18">
        <f>SUM(G148:G152)</f>
        <v>157</v>
      </c>
      <c r="H147" s="17">
        <f>SUM(G147,D147)</f>
        <v>283</v>
      </c>
    </row>
    <row r="148" spans="1:8" ht="15" customHeight="1" x14ac:dyDescent="0.2">
      <c r="A148" s="16" t="s">
        <v>12</v>
      </c>
      <c r="B148" s="13">
        <v>19</v>
      </c>
      <c r="C148" s="14">
        <v>39</v>
      </c>
      <c r="D148" s="13">
        <v>58</v>
      </c>
      <c r="E148" s="14">
        <v>33</v>
      </c>
      <c r="F148" s="14">
        <v>18</v>
      </c>
      <c r="G148" s="13">
        <v>51</v>
      </c>
      <c r="H148" s="13">
        <f>SUM(G148,D148)</f>
        <v>109</v>
      </c>
    </row>
    <row r="149" spans="1:8" ht="15" customHeight="1" x14ac:dyDescent="0.2">
      <c r="A149" s="16" t="s">
        <v>11</v>
      </c>
      <c r="B149" s="13">
        <v>2</v>
      </c>
      <c r="C149" s="14">
        <v>2</v>
      </c>
      <c r="D149" s="13">
        <v>4</v>
      </c>
      <c r="E149" s="14">
        <v>6</v>
      </c>
      <c r="F149" s="14">
        <v>3</v>
      </c>
      <c r="G149" s="13">
        <v>9</v>
      </c>
      <c r="H149" s="13">
        <f>SUM(G149,D149)</f>
        <v>13</v>
      </c>
    </row>
    <row r="150" spans="1:8" ht="15" customHeight="1" x14ac:dyDescent="0.2">
      <c r="A150" s="16" t="s">
        <v>10</v>
      </c>
      <c r="B150" s="13">
        <v>9</v>
      </c>
      <c r="C150" s="14">
        <v>9</v>
      </c>
      <c r="D150" s="13">
        <v>18</v>
      </c>
      <c r="E150" s="14">
        <v>6</v>
      </c>
      <c r="F150" s="14">
        <v>13</v>
      </c>
      <c r="G150" s="13">
        <v>19</v>
      </c>
      <c r="H150" s="13">
        <f>SUM(G150,D150)</f>
        <v>37</v>
      </c>
    </row>
    <row r="151" spans="1:8" ht="15" customHeight="1" x14ac:dyDescent="0.2">
      <c r="A151" s="15" t="s">
        <v>9</v>
      </c>
      <c r="B151" s="13">
        <v>9</v>
      </c>
      <c r="C151" s="14">
        <v>8</v>
      </c>
      <c r="D151" s="13">
        <v>17</v>
      </c>
      <c r="E151" s="14">
        <v>2</v>
      </c>
      <c r="F151" s="14">
        <v>5</v>
      </c>
      <c r="G151" s="13">
        <v>7</v>
      </c>
      <c r="H151" s="13">
        <f>SUM(G151,D151)</f>
        <v>24</v>
      </c>
    </row>
    <row r="152" spans="1:8" x14ac:dyDescent="0.2">
      <c r="A152" s="15" t="s">
        <v>8</v>
      </c>
      <c r="B152" s="13">
        <v>15</v>
      </c>
      <c r="C152" s="14">
        <v>14</v>
      </c>
      <c r="D152" s="13">
        <v>29</v>
      </c>
      <c r="E152" s="14">
        <v>32</v>
      </c>
      <c r="F152" s="14">
        <v>39</v>
      </c>
      <c r="G152" s="13">
        <v>71</v>
      </c>
      <c r="H152" s="13">
        <f>SUM(G152,D152)</f>
        <v>100</v>
      </c>
    </row>
    <row r="153" spans="1:8" hidden="1" x14ac:dyDescent="0.2">
      <c r="A153" s="12" t="s">
        <v>7</v>
      </c>
      <c r="B153" s="11">
        <f>SUM(B108,B109,B111,B114,B117,B120,B123,B126,B129,B132,B135:B136,B139,B142,B145,B148:B151)</f>
        <v>328</v>
      </c>
      <c r="C153" s="11">
        <f>SUM(C108,C109,C111,C114,C117,C120,C123,C126,C129,C132,C135:C136,C139,C142,C145,C148:C151)</f>
        <v>347</v>
      </c>
      <c r="D153" s="11">
        <f>SUM(D108,D109,D111,D114,D117,D120,D123,D126,D129,D132,D135:D136,D139,D142,D145,D148:D151)</f>
        <v>675</v>
      </c>
      <c r="E153" s="11">
        <f>SUM(E108,E109,E111,E114,E117,E120,E123,E126,E129,E132,E135:E136,E139,E142,E145,E148:E151)</f>
        <v>279</v>
      </c>
      <c r="F153" s="11">
        <f>SUM(F108,F109,F111,F114,F117,F120,F123,F126,F129,F132,F135:F136,F139,F142,F145,F148:F151)</f>
        <v>299</v>
      </c>
      <c r="G153" s="11">
        <f>SUM(G108,G109,G111,G114,G117,G120,G123,G126,G129,G132,G135:G136,G139,G142,G145,G148:G151)</f>
        <v>578</v>
      </c>
      <c r="H153" s="11">
        <f>SUM(H108,H109,H111,H114,H117,H120,H123,H126,H129,H132,H135:H136,H139,H142,H145,H148:H151)</f>
        <v>1253</v>
      </c>
    </row>
    <row r="154" spans="1:8" hidden="1" x14ac:dyDescent="0.2">
      <c r="A154" s="12" t="s">
        <v>6</v>
      </c>
      <c r="B154" s="11">
        <f>SUM(B112,B115,B118,B121,B124,B127,B130,B133,B137,B140,B143,B146,B152)</f>
        <v>120</v>
      </c>
      <c r="C154" s="11">
        <f>SUM(C112,C115,C118,C121,C124,C127,C130,C133,C137,C140,C143,C146,C152)</f>
        <v>110</v>
      </c>
      <c r="D154" s="11">
        <f>SUM(D112,D115,D118,D121,D124,D127,D130,D133,D137,D140,D143,D146,D152)</f>
        <v>230</v>
      </c>
      <c r="E154" s="11">
        <f>SUM(E112,E115,E118,E121,E124,E127,E130,E133,E137,E140,E143,E146,E152)</f>
        <v>369</v>
      </c>
      <c r="F154" s="11">
        <f>SUM(F112,F115,F118,F121,F124,F127,F130,F133,F137,F140,F143,F146,F152)</f>
        <v>324</v>
      </c>
      <c r="G154" s="11">
        <f>SUM(G112,G115,G118,G121,G124,G127,G130,G133,G137,G140,G143,G146,G152)</f>
        <v>693</v>
      </c>
      <c r="H154" s="11">
        <f>SUM(H112,H115,H118,H121,H124,H127,H130,H133,H137,H140,H143,H146,H152)</f>
        <v>923</v>
      </c>
    </row>
    <row r="155" spans="1:8" hidden="1" x14ac:dyDescent="0.2">
      <c r="A155" s="12" t="s">
        <v>5</v>
      </c>
      <c r="B155" s="11">
        <f>SUM(B153:B154)</f>
        <v>448</v>
      </c>
      <c r="C155" s="10">
        <f>SUM(C153:C154)</f>
        <v>457</v>
      </c>
      <c r="D155" s="10">
        <f>SUM(D153:D154)</f>
        <v>905</v>
      </c>
      <c r="E155" s="10">
        <f>SUM(E153:E154)</f>
        <v>648</v>
      </c>
      <c r="F155" s="10">
        <f>SUM(F153:F154)</f>
        <v>623</v>
      </c>
      <c r="G155" s="10">
        <f>SUM(G153:G154)</f>
        <v>1271</v>
      </c>
      <c r="H155" s="10">
        <f>SUM(H153:H154)</f>
        <v>2176</v>
      </c>
    </row>
    <row r="156" spans="1:8" s="7" customFormat="1" x14ac:dyDescent="0.2">
      <c r="A156" s="9" t="s">
        <v>4</v>
      </c>
      <c r="B156" s="8">
        <f>SUM(B32,B67,B104,B153)</f>
        <v>2235</v>
      </c>
      <c r="C156" s="8">
        <f>SUM(C32,C67,C104,C153)</f>
        <v>1882</v>
      </c>
      <c r="D156" s="8">
        <f>SUM(D32,D67,D104,D153)</f>
        <v>4117</v>
      </c>
      <c r="E156" s="8">
        <f>SUM(E32,E67,E104,E153)</f>
        <v>2576</v>
      </c>
      <c r="F156" s="8">
        <f>SUM(F32,F67,F104,F153)</f>
        <v>2338</v>
      </c>
      <c r="G156" s="8">
        <f>SUM(G32,G67,G104,G153)</f>
        <v>4914</v>
      </c>
      <c r="H156" s="8">
        <f>SUM(H32,H67,H104,H153)</f>
        <v>9031</v>
      </c>
    </row>
    <row r="157" spans="1:8" s="7" customFormat="1" ht="15" customHeight="1" x14ac:dyDescent="0.2">
      <c r="A157" s="9" t="s">
        <v>3</v>
      </c>
      <c r="B157" s="8">
        <f>SUM(B33,B68,B105,B154)</f>
        <v>760</v>
      </c>
      <c r="C157" s="8">
        <f>SUM(C33,C68,C105,C154)</f>
        <v>559</v>
      </c>
      <c r="D157" s="8">
        <f>SUM(D33,D68,D105,D154)</f>
        <v>1319</v>
      </c>
      <c r="E157" s="8">
        <f>SUM(E33,E68,E105,E154)</f>
        <v>2211</v>
      </c>
      <c r="F157" s="8">
        <f>SUM(F33,F68,F105,F154)</f>
        <v>1806</v>
      </c>
      <c r="G157" s="8">
        <f>SUM(G33,G68,G105,G154)</f>
        <v>4017</v>
      </c>
      <c r="H157" s="8">
        <f>SUM(H33,H68,H105,H154)</f>
        <v>5336</v>
      </c>
    </row>
    <row r="158" spans="1:8" ht="9" customHeight="1" x14ac:dyDescent="0.2">
      <c r="B158" s="6"/>
      <c r="C158" s="6"/>
      <c r="D158" s="6"/>
      <c r="E158" s="6"/>
      <c r="F158" s="6"/>
      <c r="G158" s="6"/>
      <c r="H158" s="6"/>
    </row>
    <row r="159" spans="1:8" ht="15" customHeight="1" x14ac:dyDescent="0.2">
      <c r="A159" s="5" t="s">
        <v>2</v>
      </c>
      <c r="B159" s="4">
        <f>SUM(B156:B157)</f>
        <v>2995</v>
      </c>
      <c r="C159" s="4">
        <f>SUM(C156:C157)</f>
        <v>2441</v>
      </c>
      <c r="D159" s="4">
        <f>SUM(D156:D157)</f>
        <v>5436</v>
      </c>
      <c r="E159" s="4">
        <f>SUM(E156:E157)</f>
        <v>4787</v>
      </c>
      <c r="F159" s="4">
        <f>SUM(F156:F157)</f>
        <v>4144</v>
      </c>
      <c r="G159" s="4">
        <f>SUM(G156:G157)</f>
        <v>8931</v>
      </c>
      <c r="H159" s="4">
        <f>SUM(H156:H157)</f>
        <v>14367</v>
      </c>
    </row>
    <row r="161" spans="1:1" x14ac:dyDescent="0.2">
      <c r="A161" s="3" t="s">
        <v>1</v>
      </c>
    </row>
    <row r="163" spans="1:1" x14ac:dyDescent="0.2">
      <c r="A163" s="2" t="s">
        <v>0</v>
      </c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9000000000000015" right="0.79000000000000015" top="0.59" bottom="0.59" header="0" footer="0"/>
  <pageSetup scale="65" orientation="landscape" r:id="rId1"/>
  <headerFooter alignWithMargins="0"/>
  <rowBreaks count="2" manualBreakCount="2">
    <brk id="55" max="16383" man="1"/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y doctorado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2021-06-24T17:13:02Z</dcterms:created>
  <dcterms:modified xsi:type="dcterms:W3CDTF">2021-06-24T17:13:25Z</dcterms:modified>
</cp:coreProperties>
</file>