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suayed por modalidad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 localSheetId="0">'[3]9119B'!$A$1:$L$312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9" i="1"/>
  <c r="B10" i="1"/>
  <c r="C10" i="1"/>
  <c r="C9" i="1" s="1"/>
  <c r="D10" i="1"/>
  <c r="D9" i="1" s="1"/>
  <c r="E10" i="1"/>
  <c r="E9" i="1" s="1"/>
  <c r="E8" i="1" s="1"/>
  <c r="F10" i="1"/>
  <c r="G10" i="1"/>
  <c r="G9" i="1" s="1"/>
  <c r="H11" i="1"/>
  <c r="B13" i="1"/>
  <c r="B12" i="1" s="1"/>
  <c r="C13" i="1"/>
  <c r="D13" i="1"/>
  <c r="D12" i="1" s="1"/>
  <c r="E13" i="1"/>
  <c r="E12" i="1" s="1"/>
  <c r="F13" i="1"/>
  <c r="F12" i="1" s="1"/>
  <c r="H14" i="1"/>
  <c r="H15" i="1"/>
  <c r="H16" i="1"/>
  <c r="H17" i="1"/>
  <c r="B18" i="1"/>
  <c r="C18" i="1"/>
  <c r="D18" i="1"/>
  <c r="E18" i="1"/>
  <c r="G18" i="1" s="1"/>
  <c r="H18" i="1" s="1"/>
  <c r="F18" i="1"/>
  <c r="H19" i="1"/>
  <c r="H20" i="1"/>
  <c r="H21" i="1"/>
  <c r="B22" i="1"/>
  <c r="C22" i="1"/>
  <c r="C12" i="1" s="1"/>
  <c r="D22" i="1"/>
  <c r="E22" i="1"/>
  <c r="F22" i="1"/>
  <c r="G22" i="1"/>
  <c r="H22" i="1" s="1"/>
  <c r="H23" i="1"/>
  <c r="B24" i="1"/>
  <c r="C24" i="1"/>
  <c r="D24" i="1"/>
  <c r="E24" i="1"/>
  <c r="F24" i="1"/>
  <c r="G24" i="1"/>
  <c r="H24" i="1" s="1"/>
  <c r="H25" i="1"/>
  <c r="B26" i="1"/>
  <c r="C26" i="1"/>
  <c r="D26" i="1"/>
  <c r="E26" i="1"/>
  <c r="F26" i="1"/>
  <c r="G26" i="1"/>
  <c r="H26" i="1" s="1"/>
  <c r="H27" i="1"/>
  <c r="H28" i="1"/>
  <c r="H29" i="1"/>
  <c r="H30" i="1"/>
  <c r="H31" i="1"/>
  <c r="H32" i="1"/>
  <c r="H33" i="1"/>
  <c r="B34" i="1"/>
  <c r="C34" i="1"/>
  <c r="D34" i="1"/>
  <c r="E34" i="1"/>
  <c r="G34" i="1" s="1"/>
  <c r="H34" i="1" s="1"/>
  <c r="F34" i="1"/>
  <c r="H35" i="1"/>
  <c r="B36" i="1"/>
  <c r="C36" i="1"/>
  <c r="D36" i="1"/>
  <c r="E36" i="1"/>
  <c r="F36" i="1"/>
  <c r="G36" i="1"/>
  <c r="H37" i="1"/>
  <c r="H36" i="1" s="1"/>
  <c r="H38" i="1"/>
  <c r="H39" i="1"/>
  <c r="H40" i="1"/>
  <c r="H41" i="1"/>
  <c r="H42" i="1"/>
  <c r="H43" i="1"/>
  <c r="B44" i="1"/>
  <c r="C44" i="1"/>
  <c r="D44" i="1"/>
  <c r="E44" i="1"/>
  <c r="F44" i="1"/>
  <c r="G44" i="1"/>
  <c r="H44" i="1" s="1"/>
  <c r="H45" i="1"/>
  <c r="H46" i="1"/>
  <c r="H47" i="1"/>
  <c r="B48" i="1"/>
  <c r="C48" i="1"/>
  <c r="D48" i="1"/>
  <c r="E48" i="1"/>
  <c r="F48" i="1"/>
  <c r="G48" i="1"/>
  <c r="H48" i="1" s="1"/>
  <c r="H49" i="1"/>
  <c r="B50" i="1"/>
  <c r="C50" i="1"/>
  <c r="D50" i="1"/>
  <c r="E50" i="1"/>
  <c r="F50" i="1"/>
  <c r="G50" i="1"/>
  <c r="H50" i="1" s="1"/>
  <c r="H51" i="1"/>
  <c r="B52" i="1"/>
  <c r="C52" i="1"/>
  <c r="D52" i="1"/>
  <c r="E52" i="1"/>
  <c r="F52" i="1"/>
  <c r="G52" i="1"/>
  <c r="H53" i="1"/>
  <c r="H52" i="1" s="1"/>
  <c r="B54" i="1"/>
  <c r="C54" i="1"/>
  <c r="D54" i="1"/>
  <c r="E54" i="1"/>
  <c r="F54" i="1"/>
  <c r="G54" i="1"/>
  <c r="H55" i="1"/>
  <c r="H54" i="1" s="1"/>
  <c r="B56" i="1"/>
  <c r="C56" i="1"/>
  <c r="D56" i="1"/>
  <c r="E56" i="1"/>
  <c r="G56" i="1" s="1"/>
  <c r="H56" i="1" s="1"/>
  <c r="F56" i="1"/>
  <c r="H57" i="1"/>
  <c r="C61" i="1"/>
  <c r="C60" i="1" s="1"/>
  <c r="C59" i="1" s="1"/>
  <c r="E61" i="1"/>
  <c r="G61" i="1"/>
  <c r="B62" i="1"/>
  <c r="B61" i="1" s="1"/>
  <c r="C62" i="1"/>
  <c r="D62" i="1"/>
  <c r="D61" i="1" s="1"/>
  <c r="E62" i="1"/>
  <c r="F62" i="1"/>
  <c r="F61" i="1" s="1"/>
  <c r="G62" i="1"/>
  <c r="H62" i="1"/>
  <c r="H61" i="1" s="1"/>
  <c r="H63" i="1"/>
  <c r="D64" i="1"/>
  <c r="B65" i="1"/>
  <c r="C65" i="1"/>
  <c r="C64" i="1" s="1"/>
  <c r="D65" i="1"/>
  <c r="E65" i="1"/>
  <c r="E64" i="1" s="1"/>
  <c r="F65" i="1"/>
  <c r="G65" i="1"/>
  <c r="G64" i="1" s="1"/>
  <c r="H66" i="1"/>
  <c r="H65" i="1" s="1"/>
  <c r="B67" i="1"/>
  <c r="C67" i="1"/>
  <c r="D67" i="1"/>
  <c r="E67" i="1"/>
  <c r="F67" i="1"/>
  <c r="G67" i="1"/>
  <c r="H68" i="1"/>
  <c r="H67" i="1" s="1"/>
  <c r="B69" i="1"/>
  <c r="C69" i="1"/>
  <c r="D69" i="1"/>
  <c r="E69" i="1"/>
  <c r="F69" i="1"/>
  <c r="G69" i="1"/>
  <c r="H70" i="1"/>
  <c r="H69" i="1" s="1"/>
  <c r="B71" i="1"/>
  <c r="B64" i="1" s="1"/>
  <c r="C71" i="1"/>
  <c r="D71" i="1"/>
  <c r="E71" i="1"/>
  <c r="F71" i="1"/>
  <c r="F64" i="1" s="1"/>
  <c r="G71" i="1"/>
  <c r="H72" i="1"/>
  <c r="H71" i="1" s="1"/>
  <c r="C73" i="1"/>
  <c r="E73" i="1"/>
  <c r="B74" i="1"/>
  <c r="B73" i="1" s="1"/>
  <c r="C74" i="1"/>
  <c r="E74" i="1"/>
  <c r="G74" i="1" s="1"/>
  <c r="G73" i="1" s="1"/>
  <c r="F74" i="1"/>
  <c r="F73" i="1" s="1"/>
  <c r="H75" i="1"/>
  <c r="B76" i="1"/>
  <c r="D76" i="1" s="1"/>
  <c r="H76" i="1" s="1"/>
  <c r="C76" i="1"/>
  <c r="E76" i="1"/>
  <c r="F76" i="1"/>
  <c r="G76" i="1"/>
  <c r="H77" i="1"/>
  <c r="B79" i="1"/>
  <c r="C79" i="1"/>
  <c r="C78" i="1" s="1"/>
  <c r="D79" i="1"/>
  <c r="E79" i="1"/>
  <c r="E78" i="1" s="1"/>
  <c r="F79" i="1"/>
  <c r="G79" i="1"/>
  <c r="H80" i="1"/>
  <c r="H81" i="1"/>
  <c r="H82" i="1"/>
  <c r="H83" i="1"/>
  <c r="B84" i="1"/>
  <c r="C84" i="1"/>
  <c r="D84" i="1"/>
  <c r="D78" i="1" s="1"/>
  <c r="E84" i="1"/>
  <c r="F84" i="1"/>
  <c r="G84" i="1" s="1"/>
  <c r="H84" i="1" s="1"/>
  <c r="H85" i="1"/>
  <c r="H86" i="1"/>
  <c r="H87" i="1"/>
  <c r="B88" i="1"/>
  <c r="B78" i="1" s="1"/>
  <c r="C88" i="1"/>
  <c r="D88" i="1"/>
  <c r="E88" i="1"/>
  <c r="G88" i="1" s="1"/>
  <c r="H88" i="1" s="1"/>
  <c r="F88" i="1"/>
  <c r="F78" i="1" s="1"/>
  <c r="H89" i="1"/>
  <c r="B90" i="1"/>
  <c r="C90" i="1"/>
  <c r="D90" i="1"/>
  <c r="E90" i="1"/>
  <c r="G90" i="1" s="1"/>
  <c r="H90" i="1" s="1"/>
  <c r="F90" i="1"/>
  <c r="H91" i="1"/>
  <c r="B92" i="1"/>
  <c r="C92" i="1"/>
  <c r="D92" i="1"/>
  <c r="E92" i="1"/>
  <c r="G92" i="1" s="1"/>
  <c r="H92" i="1" s="1"/>
  <c r="F92" i="1"/>
  <c r="H93" i="1"/>
  <c r="H94" i="1"/>
  <c r="H95" i="1"/>
  <c r="B96" i="1"/>
  <c r="C96" i="1"/>
  <c r="D96" i="1"/>
  <c r="E96" i="1"/>
  <c r="F96" i="1"/>
  <c r="G96" i="1"/>
  <c r="H96" i="1"/>
  <c r="H97" i="1"/>
  <c r="H98" i="1"/>
  <c r="H99" i="1"/>
  <c r="H100" i="1"/>
  <c r="H101" i="1"/>
  <c r="B102" i="1"/>
  <c r="C102" i="1"/>
  <c r="D102" i="1"/>
  <c r="E102" i="1"/>
  <c r="F102" i="1"/>
  <c r="G102" i="1" s="1"/>
  <c r="H102" i="1" s="1"/>
  <c r="H103" i="1"/>
  <c r="B104" i="1"/>
  <c r="C104" i="1"/>
  <c r="D104" i="1"/>
  <c r="E104" i="1"/>
  <c r="F104" i="1"/>
  <c r="G104" i="1" s="1"/>
  <c r="H104" i="1" s="1"/>
  <c r="H105" i="1"/>
  <c r="B106" i="1"/>
  <c r="C106" i="1"/>
  <c r="D106" i="1"/>
  <c r="E106" i="1"/>
  <c r="F106" i="1"/>
  <c r="G106" i="1"/>
  <c r="H106" i="1"/>
  <c r="H107" i="1"/>
  <c r="B108" i="1"/>
  <c r="C108" i="1"/>
  <c r="D108" i="1"/>
  <c r="E108" i="1"/>
  <c r="F108" i="1"/>
  <c r="G108" i="1" s="1"/>
  <c r="H108" i="1" s="1"/>
  <c r="H109" i="1"/>
  <c r="C8" i="1" l="1"/>
  <c r="C111" i="1" s="1"/>
  <c r="F60" i="1"/>
  <c r="F59" i="1" s="1"/>
  <c r="B60" i="1"/>
  <c r="B59" i="1" s="1"/>
  <c r="G78" i="1"/>
  <c r="H64" i="1"/>
  <c r="F8" i="1"/>
  <c r="F111" i="1" s="1"/>
  <c r="G60" i="1"/>
  <c r="G59" i="1" s="1"/>
  <c r="E60" i="1"/>
  <c r="E59" i="1" s="1"/>
  <c r="E111" i="1" s="1"/>
  <c r="D8" i="1"/>
  <c r="B8" i="1"/>
  <c r="G13" i="1"/>
  <c r="D74" i="1"/>
  <c r="H79" i="1"/>
  <c r="H78" i="1" s="1"/>
  <c r="H10" i="1"/>
  <c r="H9" i="1" s="1"/>
  <c r="H74" i="1" l="1"/>
  <c r="H73" i="1" s="1"/>
  <c r="H60" i="1" s="1"/>
  <c r="H59" i="1" s="1"/>
  <c r="D73" i="1"/>
  <c r="D60" i="1" s="1"/>
  <c r="D59" i="1" s="1"/>
  <c r="G12" i="1"/>
  <c r="G8" i="1" s="1"/>
  <c r="G111" i="1" s="1"/>
  <c r="H13" i="1"/>
  <c r="H12" i="1" s="1"/>
  <c r="B111" i="1"/>
  <c r="D111" i="1"/>
  <c r="H8" i="1" l="1"/>
  <c r="H111" i="1" s="1"/>
</calcChain>
</file>

<file path=xl/sharedStrings.xml><?xml version="1.0" encoding="utf-8"?>
<sst xmlns="http://schemas.openxmlformats.org/spreadsheetml/2006/main" count="119" uniqueCount="73">
  <si>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</si>
  <si>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</si>
  <si>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233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</si>
  <si>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</si>
  <si>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Trabajo Social</t>
  </si>
  <si>
    <t>Escuela Nacional de Trabajo Social</t>
  </si>
  <si>
    <t>Administración de Archivos y Gestión Documental</t>
  </si>
  <si>
    <t>Escuela Nacional de Estudios Superiores, Unidad Morelia</t>
  </si>
  <si>
    <t>Psicología</t>
  </si>
  <si>
    <t>Facultad de Estudios Superiores Iztacala</t>
  </si>
  <si>
    <t>Diseño y Comunicación Visual</t>
  </si>
  <si>
    <t>Facultad de Estudios Superiores Cuautitlán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</si>
  <si>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</si>
  <si>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</si>
  <si>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</si>
  <si>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</si>
  <si>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</si>
  <si>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</si>
  <si>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Pedagogía</t>
  </si>
  <si>
    <t>Lengua y Literaturas Hispánicas</t>
  </si>
  <si>
    <t>Bibliotecología y Estudios de la Información</t>
  </si>
  <si>
    <t>Facultad de Filosofía y Letras</t>
  </si>
  <si>
    <t>Economía</t>
  </si>
  <si>
    <t>Facultad de Economía</t>
  </si>
  <si>
    <t>Derecho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</si>
  <si>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</si>
  <si>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</si>
  <si>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</si>
  <si>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</si>
  <si>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</si>
  <si>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</si>
  <si>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Relaciones Internacionales</t>
  </si>
  <si>
    <t>Ciencias Políticas y Administración Pública</t>
  </si>
  <si>
    <t>Ciencias de la Comunicación</t>
  </si>
  <si>
    <t>Facultad de Ciencias Políticas y Sociales</t>
  </si>
  <si>
    <t>LICENCIATURA</t>
  </si>
  <si>
    <t>Doctorado en Música</t>
  </si>
  <si>
    <t>Facultad de Música</t>
  </si>
  <si>
    <t>Doctorado en Ciencias Matemáticas</t>
  </si>
  <si>
    <t>Facultad de Ciencias</t>
  </si>
  <si>
    <t>Doctorado</t>
  </si>
  <si>
    <t>Maestría y Doctorado en Bibliotecología y Estudios de la Información</t>
  </si>
  <si>
    <t>Instituto de Investigaciones Bibliotecológicas y de la Información</t>
  </si>
  <si>
    <t>Maestría en Docencia para la Educación Media Superior</t>
  </si>
  <si>
    <t>Maestría</t>
  </si>
  <si>
    <t>Programa de Especialización en Enseñanza de Español como Lengua Extranjera</t>
  </si>
  <si>
    <t>Escuela Nacional de Lenguas, Lingüística y Traducción</t>
  </si>
  <si>
    <t xml:space="preserve">Especialización </t>
  </si>
  <si>
    <t>POSGRADO</t>
  </si>
  <si>
    <t>SISTEMA DE EDUCACIÓN A DISTANCIA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</si>
  <si>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</si>
  <si>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</si>
  <si>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Facultad de Estudios Superiores Aragón</t>
  </si>
  <si>
    <t>Facultad de Psicología</t>
  </si>
  <si>
    <t>Lengua y Literaturas Modernas (Letras Inglesas)</t>
  </si>
  <si>
    <t>Historia</t>
  </si>
  <si>
    <t>Geografía</t>
  </si>
  <si>
    <t>Filosofía</t>
  </si>
  <si>
    <t>Licenciatura</t>
  </si>
  <si>
    <t>Especializaciones en Medicina Veterinaria y Zootecnia</t>
  </si>
  <si>
    <t>Facultad de Medicina Veterinaria y Zootecnia</t>
  </si>
  <si>
    <t>SISTEMA DE UNIVERSIDAD ABIERTA</t>
  </si>
  <si>
    <t>total</t>
  </si>
  <si>
    <t>Total</t>
  </si>
  <si>
    <t>Mujeres</t>
  </si>
  <si>
    <t>Hombres</t>
  </si>
  <si>
    <t>Población</t>
  </si>
  <si>
    <t>Reingreso</t>
  </si>
  <si>
    <t>Primer ingreso</t>
  </si>
  <si>
    <t>Sistema / Entidad académica / Carrera</t>
  </si>
  <si>
    <t>2020-2021</t>
  </si>
  <si>
    <t>SISTEMA DE UNIVERSIDAD ABIERTA Y EDUCACIÓN A DISTANCIA POR MODALIDAD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</si>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</sst>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 applyBorder="1"/>
    <xf numFmtId="3" fontId="2" fillId="0" borderId="0" xfId="0" quotePrefix="1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1" fontId="3" fillId="0" borderId="0" xfId="1" applyNumberFormat="1" applyFont="1" applyBorder="1" applyAlignment="1" applyProtection="1">
      <alignment vertical="center" wrapText="1"/>
    </xf>
    <xf numFmtId="0" fontId="4" fillId="0" borderId="0" xfId="1" applyFont="1" applyFill="1" applyBorder="1" applyAlignment="1">
      <alignment vertical="center"/>
    </xf>
    <xf numFmtId="1" fontId="4" fillId="0" borderId="0" xfId="1" applyNumberFormat="1" applyFont="1" applyBorder="1" applyAlignment="1" applyProtection="1">
      <alignment vertical="center" wrapText="1"/>
    </xf>
    <xf numFmtId="3" fontId="2" fillId="0" borderId="0" xfId="1" applyNumberFormat="1" applyFont="1" applyFill="1" applyBorder="1"/>
    <xf numFmtId="0" fontId="2" fillId="0" borderId="0" xfId="1" applyFont="1" applyBorder="1"/>
    <xf numFmtId="3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1" fontId="2" fillId="0" borderId="0" xfId="1" applyNumberFormat="1" applyFont="1" applyBorder="1" applyAlignment="1" applyProtection="1">
      <alignment horizontal="left" vertical="center" indent="2"/>
    </xf>
    <xf numFmtId="0" fontId="5" fillId="0" borderId="0" xfId="1" applyFont="1" applyBorder="1"/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2"/>
    </xf>
    <xf numFmtId="3" fontId="5" fillId="0" borderId="0" xfId="0" quotePrefix="1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quotePrefix="1" applyNumberFormat="1" applyFont="1" applyFill="1" applyBorder="1" applyAlignment="1">
      <alignment horizontal="left" vertical="center" indent="2"/>
    </xf>
    <xf numFmtId="0" fontId="2" fillId="0" borderId="0" xfId="0" quotePrefix="1" applyNumberFormat="1" applyFont="1" applyFill="1" applyBorder="1" applyAlignment="1">
      <alignment horizontal="left" indent="2"/>
    </xf>
    <xf numFmtId="1" fontId="2" fillId="0" borderId="0" xfId="1" applyNumberFormat="1" applyFont="1" applyFill="1" applyBorder="1" applyAlignment="1">
      <alignment horizontal="left" vertical="center" indent="2"/>
    </xf>
    <xf numFmtId="1" fontId="5" fillId="0" borderId="0" xfId="1" quotePrefix="1" applyNumberFormat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3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0" applyNumberFormat="1" applyFont="1"/>
    <xf numFmtId="0" fontId="2" fillId="0" borderId="0" xfId="1" applyFont="1" applyBorder="1" applyAlignment="1">
      <alignment horizontal="left" vertical="center" indent="3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NumberFormat="1" applyFont="1"/>
    <xf numFmtId="0" fontId="5" fillId="0" borderId="0" xfId="1" applyFont="1" applyBorder="1" applyAlignment="1">
      <alignment horizontal="left" vertical="center" indent="2"/>
    </xf>
    <xf numFmtId="0" fontId="5" fillId="0" borderId="0" xfId="1" applyFont="1" applyBorder="1" applyAlignment="1">
      <alignment horizontal="left" vertical="center" indent="1"/>
    </xf>
    <xf numFmtId="3" fontId="2" fillId="0" borderId="0" xfId="2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1"/>
    </xf>
    <xf numFmtId="1" fontId="2" fillId="0" borderId="0" xfId="1" applyNumberFormat="1" applyFont="1" applyBorder="1" applyAlignment="1">
      <alignment horizontal="left" vertical="center" indent="2"/>
    </xf>
    <xf numFmtId="3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2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/>
    <xf numFmtId="3" fontId="10" fillId="2" borderId="0" xfId="3" applyNumberFormat="1" applyFont="1" applyFill="1" applyAlignment="1">
      <alignment horizontal="centerContinuous" vertical="center"/>
    </xf>
    <xf numFmtId="3" fontId="10" fillId="2" borderId="0" xfId="1" applyNumberFormat="1" applyFont="1" applyFill="1" applyBorder="1" applyAlignment="1">
      <alignment horizontal="center" vertical="center"/>
    </xf>
    <xf numFmtId="3" fontId="10" fillId="2" borderId="0" xfId="1" quotePrefix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Normal" xfId="0" builtinId="0"/>
    <cellStyle name="Normal_Hoja1" xfId="2"/>
    <cellStyle name="Normal_pe_bach" xfId="3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 por modalidad y sed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P265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140625" style="1" customWidth="1"/>
    <col min="2" max="4" width="11.140625" style="2" customWidth="1"/>
    <col min="5" max="5" width="11.140625" style="3" customWidth="1"/>
    <col min="6" max="8" width="11.140625" style="2" customWidth="1"/>
    <col min="9" max="16" width="11.140625" style="1" customWidth="1"/>
    <col min="17" max="16384" width="10.85546875" style="1"/>
  </cols>
  <sheetData>
    <row r="1" spans="1:8" ht="15" customHeight="1" x14ac:dyDescent="0.2">
      <c r="A1" s="65" t="s">
        <v>72</v>
      </c>
      <c r="B1" s="65"/>
      <c r="C1" s="65"/>
      <c r="D1" s="65"/>
      <c r="E1" s="65"/>
      <c r="F1" s="65"/>
      <c r="G1" s="65"/>
      <c r="H1" s="65"/>
    </row>
    <row r="2" spans="1:8" ht="15" customHeight="1" x14ac:dyDescent="0.2">
      <c r="A2" s="64" t="s">
        <v>71</v>
      </c>
      <c r="B2" s="64"/>
      <c r="C2" s="64"/>
      <c r="D2" s="64"/>
      <c r="E2" s="64"/>
      <c r="F2" s="64"/>
      <c r="G2" s="64"/>
      <c r="H2" s="64"/>
    </row>
    <row r="3" spans="1:8" ht="15" customHeight="1" x14ac:dyDescent="0.2">
      <c r="A3" s="63" t="s">
        <v>70</v>
      </c>
      <c r="B3" s="63"/>
      <c r="C3" s="63"/>
      <c r="D3" s="63"/>
      <c r="E3" s="63"/>
      <c r="F3" s="63"/>
      <c r="G3" s="63"/>
      <c r="H3" s="63"/>
    </row>
    <row r="4" spans="1:8" x14ac:dyDescent="0.2">
      <c r="A4" s="62"/>
      <c r="B4" s="62"/>
      <c r="C4" s="62"/>
      <c r="D4" s="62"/>
      <c r="E4" s="62"/>
      <c r="F4" s="62"/>
      <c r="G4" s="62"/>
      <c r="H4" s="62"/>
    </row>
    <row r="5" spans="1:8" s="56" customFormat="1" ht="15" customHeight="1" x14ac:dyDescent="0.2">
      <c r="A5" s="60" t="s">
        <v>69</v>
      </c>
      <c r="B5" s="61" t="s">
        <v>68</v>
      </c>
      <c r="C5" s="61"/>
      <c r="D5" s="61"/>
      <c r="E5" s="61" t="s">
        <v>67</v>
      </c>
      <c r="F5" s="61"/>
      <c r="G5" s="61"/>
      <c r="H5" s="57" t="s">
        <v>66</v>
      </c>
    </row>
    <row r="6" spans="1:8" s="56" customFormat="1" ht="15" customHeight="1" x14ac:dyDescent="0.2">
      <c r="A6" s="60"/>
      <c r="B6" s="58" t="s">
        <v>65</v>
      </c>
      <c r="C6" s="59" t="s">
        <v>64</v>
      </c>
      <c r="D6" s="58" t="s">
        <v>63</v>
      </c>
      <c r="E6" s="58" t="s">
        <v>65</v>
      </c>
      <c r="F6" s="59" t="s">
        <v>64</v>
      </c>
      <c r="G6" s="58" t="s">
        <v>63</v>
      </c>
      <c r="H6" s="57" t="s">
        <v>62</v>
      </c>
    </row>
    <row r="7" spans="1:8" ht="9" customHeight="1" x14ac:dyDescent="0.2">
      <c r="A7" s="16"/>
      <c r="B7" s="5"/>
      <c r="C7" s="5"/>
      <c r="D7" s="5"/>
      <c r="E7" s="15"/>
      <c r="F7" s="5"/>
      <c r="G7" s="5"/>
      <c r="H7" s="5"/>
    </row>
    <row r="8" spans="1:8" ht="15" customHeight="1" x14ac:dyDescent="0.2">
      <c r="A8" s="37" t="s">
        <v>61</v>
      </c>
      <c r="B8" s="36">
        <f>SUM(B9,B12)</f>
        <v>2573</v>
      </c>
      <c r="C8" s="36">
        <f>SUM(C9,C12)</f>
        <v>2303</v>
      </c>
      <c r="D8" s="36">
        <f>SUM(D9,D12)</f>
        <v>4876</v>
      </c>
      <c r="E8" s="36">
        <f>SUM(E9,E12)</f>
        <v>7015</v>
      </c>
      <c r="F8" s="36">
        <f>SUM(F9,F12)</f>
        <v>7709</v>
      </c>
      <c r="G8" s="36">
        <f>SUM(G9,G12)</f>
        <v>14724</v>
      </c>
      <c r="H8" s="42">
        <f>SUM(D8,G8)</f>
        <v>19600</v>
      </c>
    </row>
    <row r="9" spans="1:8" ht="15" customHeight="1" x14ac:dyDescent="0.2">
      <c r="A9" s="55" t="s">
        <v>47</v>
      </c>
      <c r="B9" s="36">
        <f>SUM(B10)</f>
        <v>14</v>
      </c>
      <c r="C9" s="36">
        <f>SUM(C10)</f>
        <v>9</v>
      </c>
      <c r="D9" s="36">
        <f>SUM(D10)</f>
        <v>23</v>
      </c>
      <c r="E9" s="36">
        <f>SUM(E10)</f>
        <v>2</v>
      </c>
      <c r="F9" s="36">
        <f>SUM(F10)</f>
        <v>1</v>
      </c>
      <c r="G9" s="36">
        <f>SUM(G10)</f>
        <v>3</v>
      </c>
      <c r="H9" s="36">
        <f>SUM(H10)</f>
        <v>26</v>
      </c>
    </row>
    <row r="10" spans="1:8" ht="15" customHeight="1" x14ac:dyDescent="0.2">
      <c r="A10" s="49" t="s">
        <v>60</v>
      </c>
      <c r="B10" s="54">
        <f>SUM(B11)</f>
        <v>14</v>
      </c>
      <c r="C10" s="54">
        <f>SUM(C11)</f>
        <v>9</v>
      </c>
      <c r="D10" s="54">
        <f>SUM(D11)</f>
        <v>23</v>
      </c>
      <c r="E10" s="54">
        <f>SUM(E11)</f>
        <v>2</v>
      </c>
      <c r="F10" s="54">
        <f>SUM(F11)</f>
        <v>1</v>
      </c>
      <c r="G10" s="54">
        <f>SUM(G11)</f>
        <v>3</v>
      </c>
      <c r="H10" s="42">
        <f>SUM(D10,G10)</f>
        <v>26</v>
      </c>
    </row>
    <row r="11" spans="1:8" ht="15" customHeight="1" x14ac:dyDescent="0.2">
      <c r="A11" s="48" t="s">
        <v>59</v>
      </c>
      <c r="B11" s="40">
        <v>14</v>
      </c>
      <c r="C11" s="40">
        <v>9</v>
      </c>
      <c r="D11" s="38">
        <v>23</v>
      </c>
      <c r="E11" s="40">
        <v>2</v>
      </c>
      <c r="F11" s="40">
        <v>1</v>
      </c>
      <c r="G11" s="47">
        <v>3</v>
      </c>
      <c r="H11" s="38">
        <f>SUM(D11,G11)</f>
        <v>26</v>
      </c>
    </row>
    <row r="12" spans="1:8" ht="15" customHeight="1" x14ac:dyDescent="0.2">
      <c r="A12" s="37" t="s">
        <v>58</v>
      </c>
      <c r="B12" s="42">
        <f>SUM(B13,B18,B22,B24,B26,B34,B36,B44,B48,B50,B52,B54,B56)</f>
        <v>2559</v>
      </c>
      <c r="C12" s="42">
        <f>SUM(C13,C18,C22,C24,C26,C34,C36,C44,C48,C50,C52,C54,C56)</f>
        <v>2294</v>
      </c>
      <c r="D12" s="42">
        <f>SUM(D13,D18,D22,D24,D26,D34,D36,D44,D48,D50,D52,D54,D56)</f>
        <v>4853</v>
      </c>
      <c r="E12" s="42">
        <f>SUM(E13,E18,E22,E24,E26,E34,E36,E44,E48,E50,E52,E54,E56)</f>
        <v>7013</v>
      </c>
      <c r="F12" s="42">
        <f>SUM(F13,F18,F22,F24,F26,F34,F36,F44,F48,F50,F52,F54,F56)</f>
        <v>7708</v>
      </c>
      <c r="G12" s="42">
        <f>SUM(G13,G18,G22,G24,G26,G34,G36,G44,G48,G50,G52,G54,G56)</f>
        <v>14721</v>
      </c>
      <c r="H12" s="42">
        <f>SUM(H13,H18,H22,H24,H26,H34,H36,H44,H48,H50,H52,H54,H56)</f>
        <v>19574</v>
      </c>
    </row>
    <row r="13" spans="1:8" ht="15" customHeight="1" x14ac:dyDescent="0.2">
      <c r="A13" s="49" t="s">
        <v>34</v>
      </c>
      <c r="B13" s="54">
        <f>SUM(B14:B17)</f>
        <v>421</v>
      </c>
      <c r="C13" s="54">
        <f>SUM(C14:C17)</f>
        <v>328</v>
      </c>
      <c r="D13" s="54">
        <f>SUM(D14:D17)</f>
        <v>749</v>
      </c>
      <c r="E13" s="36">
        <f>SUM(E14:E17)</f>
        <v>909</v>
      </c>
      <c r="F13" s="36">
        <f>SUM(F14:F17)</f>
        <v>741</v>
      </c>
      <c r="G13" s="36">
        <f>SUM(E13:F13)</f>
        <v>1650</v>
      </c>
      <c r="H13" s="42">
        <f>SUM(D13,G13)</f>
        <v>2399</v>
      </c>
    </row>
    <row r="14" spans="1:8" ht="15" customHeight="1" x14ac:dyDescent="0.2">
      <c r="A14" s="48" t="s">
        <v>33</v>
      </c>
      <c r="B14" s="53">
        <v>143</v>
      </c>
      <c r="C14" s="53">
        <v>112</v>
      </c>
      <c r="D14" s="38">
        <v>255</v>
      </c>
      <c r="E14" s="53">
        <v>294</v>
      </c>
      <c r="F14" s="53">
        <v>250</v>
      </c>
      <c r="G14" s="47">
        <v>544</v>
      </c>
      <c r="H14" s="38">
        <f>SUM(D14,G14)</f>
        <v>799</v>
      </c>
    </row>
    <row r="15" spans="1:8" ht="15" customHeight="1" x14ac:dyDescent="0.2">
      <c r="A15" s="48" t="s">
        <v>32</v>
      </c>
      <c r="B15" s="53">
        <v>148</v>
      </c>
      <c r="C15" s="53">
        <v>83</v>
      </c>
      <c r="D15" s="38">
        <v>231</v>
      </c>
      <c r="E15" s="53">
        <v>309</v>
      </c>
      <c r="F15" s="53">
        <v>170</v>
      </c>
      <c r="G15" s="47">
        <v>479</v>
      </c>
      <c r="H15" s="38">
        <f>SUM(D15,G15)</f>
        <v>710</v>
      </c>
    </row>
    <row r="16" spans="1:8" ht="15" customHeight="1" x14ac:dyDescent="0.2">
      <c r="A16" s="48" t="s">
        <v>31</v>
      </c>
      <c r="B16" s="53">
        <v>69</v>
      </c>
      <c r="C16" s="53">
        <v>82</v>
      </c>
      <c r="D16" s="38">
        <v>151</v>
      </c>
      <c r="E16" s="53">
        <v>163</v>
      </c>
      <c r="F16" s="53">
        <v>200</v>
      </c>
      <c r="G16" s="47">
        <v>363</v>
      </c>
      <c r="H16" s="38">
        <f>SUM(D16,G16)</f>
        <v>514</v>
      </c>
    </row>
    <row r="17" spans="1:8" ht="15" customHeight="1" x14ac:dyDescent="0.2">
      <c r="A17" s="48" t="s">
        <v>30</v>
      </c>
      <c r="B17" s="53">
        <v>61</v>
      </c>
      <c r="C17" s="53">
        <v>51</v>
      </c>
      <c r="D17" s="38">
        <v>112</v>
      </c>
      <c r="E17" s="53">
        <v>143</v>
      </c>
      <c r="F17" s="53">
        <v>121</v>
      </c>
      <c r="G17" s="47">
        <v>264</v>
      </c>
      <c r="H17" s="38">
        <f>SUM(D17,G17)</f>
        <v>376</v>
      </c>
    </row>
    <row r="18" spans="1:8" ht="15" customHeight="1" x14ac:dyDescent="0.2">
      <c r="A18" s="49" t="s">
        <v>29</v>
      </c>
      <c r="B18" s="42">
        <f>SUM(B19:B21)</f>
        <v>468</v>
      </c>
      <c r="C18" s="42">
        <f>SUM(C19:C21)</f>
        <v>324</v>
      </c>
      <c r="D18" s="42">
        <f>SUM(D19:D21)</f>
        <v>792</v>
      </c>
      <c r="E18" s="42">
        <f>SUM(E19:E21)</f>
        <v>935</v>
      </c>
      <c r="F18" s="42">
        <f>SUM(F19:F21)</f>
        <v>708</v>
      </c>
      <c r="G18" s="42">
        <f>SUM(E18:F18)</f>
        <v>1643</v>
      </c>
      <c r="H18" s="42">
        <f>SUM(D18,G18)</f>
        <v>2435</v>
      </c>
    </row>
    <row r="19" spans="1:8" ht="15" customHeight="1" x14ac:dyDescent="0.2">
      <c r="A19" s="48" t="s">
        <v>28</v>
      </c>
      <c r="B19" s="21">
        <v>206</v>
      </c>
      <c r="C19" s="21">
        <v>140</v>
      </c>
      <c r="D19" s="38">
        <v>346</v>
      </c>
      <c r="E19" s="21">
        <v>378</v>
      </c>
      <c r="F19" s="21">
        <v>311</v>
      </c>
      <c r="G19" s="47">
        <v>689</v>
      </c>
      <c r="H19" s="38">
        <f>SUM(D19,G19)</f>
        <v>1035</v>
      </c>
    </row>
    <row r="20" spans="1:8" ht="15" customHeight="1" x14ac:dyDescent="0.2">
      <c r="A20" s="48" t="s">
        <v>27</v>
      </c>
      <c r="B20" s="21">
        <v>192</v>
      </c>
      <c r="C20" s="21">
        <v>163</v>
      </c>
      <c r="D20" s="38">
        <v>355</v>
      </c>
      <c r="E20" s="21">
        <v>339</v>
      </c>
      <c r="F20" s="21">
        <v>364</v>
      </c>
      <c r="G20" s="47">
        <v>703</v>
      </c>
      <c r="H20" s="38">
        <f>SUM(D20,G20)</f>
        <v>1058</v>
      </c>
    </row>
    <row r="21" spans="1:8" ht="15" customHeight="1" x14ac:dyDescent="0.2">
      <c r="A21" s="48" t="s">
        <v>26</v>
      </c>
      <c r="B21" s="21">
        <v>70</v>
      </c>
      <c r="C21" s="21">
        <v>21</v>
      </c>
      <c r="D21" s="38">
        <v>91</v>
      </c>
      <c r="E21" s="21">
        <v>218</v>
      </c>
      <c r="F21" s="21">
        <v>33</v>
      </c>
      <c r="G21" s="47">
        <v>251</v>
      </c>
      <c r="H21" s="38">
        <f>SUM(D21,G21)</f>
        <v>342</v>
      </c>
    </row>
    <row r="22" spans="1:8" ht="15" customHeight="1" x14ac:dyDescent="0.2">
      <c r="A22" s="49" t="s">
        <v>25</v>
      </c>
      <c r="B22" s="42">
        <f>B23</f>
        <v>439</v>
      </c>
      <c r="C22" s="42">
        <f>C23</f>
        <v>423</v>
      </c>
      <c r="D22" s="42">
        <f>D23</f>
        <v>862</v>
      </c>
      <c r="E22" s="42">
        <f>E23</f>
        <v>1499</v>
      </c>
      <c r="F22" s="42">
        <f>F23</f>
        <v>1392</v>
      </c>
      <c r="G22" s="42">
        <f>SUM(E22:F22)</f>
        <v>2891</v>
      </c>
      <c r="H22" s="42">
        <f>SUM(D22,G22)</f>
        <v>3753</v>
      </c>
    </row>
    <row r="23" spans="1:8" ht="15" customHeight="1" x14ac:dyDescent="0.2">
      <c r="A23" s="48" t="s">
        <v>24</v>
      </c>
      <c r="B23" s="21">
        <v>439</v>
      </c>
      <c r="C23" s="21">
        <v>423</v>
      </c>
      <c r="D23" s="38">
        <v>862</v>
      </c>
      <c r="E23" s="21">
        <v>1499</v>
      </c>
      <c r="F23" s="21">
        <v>1392</v>
      </c>
      <c r="G23" s="47">
        <v>2891</v>
      </c>
      <c r="H23" s="38">
        <f>SUM(D23,G23)</f>
        <v>3753</v>
      </c>
    </row>
    <row r="24" spans="1:8" ht="15" customHeight="1" x14ac:dyDescent="0.2">
      <c r="A24" s="49" t="s">
        <v>23</v>
      </c>
      <c r="B24" s="42">
        <f>B25</f>
        <v>212</v>
      </c>
      <c r="C24" s="42">
        <f>C25</f>
        <v>79</v>
      </c>
      <c r="D24" s="42">
        <f>D25</f>
        <v>291</v>
      </c>
      <c r="E24" s="42">
        <f>E25</f>
        <v>517</v>
      </c>
      <c r="F24" s="42">
        <f>F25</f>
        <v>262</v>
      </c>
      <c r="G24" s="42">
        <f>SUM(E24:F24)</f>
        <v>779</v>
      </c>
      <c r="H24" s="42">
        <f>SUM(D24,G24)</f>
        <v>1070</v>
      </c>
    </row>
    <row r="25" spans="1:8" ht="15" customHeight="1" x14ac:dyDescent="0.2">
      <c r="A25" s="48" t="s">
        <v>22</v>
      </c>
      <c r="B25" s="21">
        <v>212</v>
      </c>
      <c r="C25" s="21">
        <v>79</v>
      </c>
      <c r="D25" s="38">
        <v>291</v>
      </c>
      <c r="E25" s="21">
        <v>517</v>
      </c>
      <c r="F25" s="21">
        <v>262</v>
      </c>
      <c r="G25" s="47">
        <v>779</v>
      </c>
      <c r="H25" s="38">
        <f>SUM(D25,G25)</f>
        <v>1070</v>
      </c>
    </row>
    <row r="26" spans="1:8" ht="15" customHeight="1" x14ac:dyDescent="0.2">
      <c r="A26" s="49" t="s">
        <v>21</v>
      </c>
      <c r="B26" s="42">
        <f>SUM(B27:B33)</f>
        <v>249</v>
      </c>
      <c r="C26" s="42">
        <f>SUM(C27:C33)</f>
        <v>249</v>
      </c>
      <c r="D26" s="42">
        <f>SUM(D27:D33)</f>
        <v>498</v>
      </c>
      <c r="E26" s="42">
        <f>SUM(E27:E33)</f>
        <v>806</v>
      </c>
      <c r="F26" s="42">
        <f>SUM(F27:F33)</f>
        <v>888</v>
      </c>
      <c r="G26" s="42">
        <f>SUM(G27:G33)</f>
        <v>1694</v>
      </c>
      <c r="H26" s="42">
        <f>SUM(D26,G26)</f>
        <v>2192</v>
      </c>
    </row>
    <row r="27" spans="1:8" ht="15" customHeight="1" x14ac:dyDescent="0.2">
      <c r="A27" s="48" t="s">
        <v>20</v>
      </c>
      <c r="B27" s="21">
        <v>0</v>
      </c>
      <c r="C27" s="21">
        <v>0</v>
      </c>
      <c r="D27" s="38">
        <v>0</v>
      </c>
      <c r="E27" s="21">
        <v>1</v>
      </c>
      <c r="F27" s="21">
        <v>1</v>
      </c>
      <c r="G27" s="47">
        <v>2</v>
      </c>
      <c r="H27" s="38">
        <f>SUM(D27,G27)</f>
        <v>2</v>
      </c>
    </row>
    <row r="28" spans="1:8" ht="15" customHeight="1" x14ac:dyDescent="0.2">
      <c r="A28" s="48" t="s">
        <v>57</v>
      </c>
      <c r="B28" s="21">
        <v>62</v>
      </c>
      <c r="C28" s="21">
        <v>24</v>
      </c>
      <c r="D28" s="38">
        <v>86</v>
      </c>
      <c r="E28" s="21">
        <v>225</v>
      </c>
      <c r="F28" s="21">
        <v>75</v>
      </c>
      <c r="G28" s="47">
        <v>300</v>
      </c>
      <c r="H28" s="38">
        <f>SUM(D28,G28)</f>
        <v>386</v>
      </c>
    </row>
    <row r="29" spans="1:8" ht="15" customHeight="1" x14ac:dyDescent="0.2">
      <c r="A29" s="48" t="s">
        <v>56</v>
      </c>
      <c r="B29" s="21">
        <v>47</v>
      </c>
      <c r="C29" s="21">
        <v>26</v>
      </c>
      <c r="D29" s="38">
        <v>73</v>
      </c>
      <c r="E29" s="21">
        <v>115</v>
      </c>
      <c r="F29" s="21">
        <v>110</v>
      </c>
      <c r="G29" s="47">
        <v>225</v>
      </c>
      <c r="H29" s="38">
        <f>SUM(D29,G29)</f>
        <v>298</v>
      </c>
    </row>
    <row r="30" spans="1:8" ht="15" customHeight="1" x14ac:dyDescent="0.2">
      <c r="A30" s="48" t="s">
        <v>55</v>
      </c>
      <c r="B30" s="21">
        <v>54</v>
      </c>
      <c r="C30" s="21">
        <v>50</v>
      </c>
      <c r="D30" s="38">
        <v>104</v>
      </c>
      <c r="E30" s="21">
        <v>178</v>
      </c>
      <c r="F30" s="21">
        <v>108</v>
      </c>
      <c r="G30" s="47">
        <v>286</v>
      </c>
      <c r="H30" s="38">
        <f>SUM(D30,G30)</f>
        <v>390</v>
      </c>
    </row>
    <row r="31" spans="1:8" ht="15" customHeight="1" x14ac:dyDescent="0.2">
      <c r="A31" s="48" t="s">
        <v>19</v>
      </c>
      <c r="B31" s="21">
        <v>50</v>
      </c>
      <c r="C31" s="21">
        <v>70</v>
      </c>
      <c r="D31" s="38">
        <v>120</v>
      </c>
      <c r="E31" s="21">
        <v>198</v>
      </c>
      <c r="F31" s="21">
        <v>269</v>
      </c>
      <c r="G31" s="47">
        <v>467</v>
      </c>
      <c r="H31" s="38">
        <f>SUM(D31,G31)</f>
        <v>587</v>
      </c>
    </row>
    <row r="32" spans="1:8" ht="15" customHeight="1" x14ac:dyDescent="0.2">
      <c r="A32" s="48" t="s">
        <v>54</v>
      </c>
      <c r="B32" s="21">
        <v>8</v>
      </c>
      <c r="C32" s="21">
        <v>5</v>
      </c>
      <c r="D32" s="38">
        <v>13</v>
      </c>
      <c r="E32" s="21">
        <v>20</v>
      </c>
      <c r="F32" s="21">
        <v>37</v>
      </c>
      <c r="G32" s="47">
        <v>57</v>
      </c>
      <c r="H32" s="38">
        <f>SUM(D32,G32)</f>
        <v>70</v>
      </c>
    </row>
    <row r="33" spans="1:8" ht="15" customHeight="1" x14ac:dyDescent="0.2">
      <c r="A33" s="48" t="s">
        <v>18</v>
      </c>
      <c r="B33" s="21">
        <v>28</v>
      </c>
      <c r="C33" s="21">
        <v>74</v>
      </c>
      <c r="D33" s="38">
        <v>102</v>
      </c>
      <c r="E33" s="21">
        <v>69</v>
      </c>
      <c r="F33" s="21">
        <v>288</v>
      </c>
      <c r="G33" s="47">
        <v>357</v>
      </c>
      <c r="H33" s="38">
        <f>SUM(D33,G33)</f>
        <v>459</v>
      </c>
    </row>
    <row r="34" spans="1:8" ht="15" customHeight="1" x14ac:dyDescent="0.2">
      <c r="A34" s="52" t="s">
        <v>53</v>
      </c>
      <c r="B34" s="42">
        <f>B35</f>
        <v>158</v>
      </c>
      <c r="C34" s="42">
        <f>C35</f>
        <v>239</v>
      </c>
      <c r="D34" s="42">
        <f>D35</f>
        <v>397</v>
      </c>
      <c r="E34" s="42">
        <f>E35</f>
        <v>366</v>
      </c>
      <c r="F34" s="42">
        <f>F35</f>
        <v>597</v>
      </c>
      <c r="G34" s="42">
        <f>SUM(E34:F34)</f>
        <v>963</v>
      </c>
      <c r="H34" s="42">
        <f>SUM(D34,G34)</f>
        <v>1360</v>
      </c>
    </row>
    <row r="35" spans="1:8" ht="15" customHeight="1" x14ac:dyDescent="0.2">
      <c r="A35" s="48" t="s">
        <v>8</v>
      </c>
      <c r="B35" s="51">
        <v>158</v>
      </c>
      <c r="C35" s="51">
        <v>239</v>
      </c>
      <c r="D35" s="38">
        <v>397</v>
      </c>
      <c r="E35" s="51">
        <v>366</v>
      </c>
      <c r="F35" s="51">
        <v>597</v>
      </c>
      <c r="G35" s="47">
        <v>963</v>
      </c>
      <c r="H35" s="38">
        <f>SUM(D35,G35)</f>
        <v>1360</v>
      </c>
    </row>
    <row r="36" spans="1:8" ht="15" customHeight="1" x14ac:dyDescent="0.2">
      <c r="A36" s="49" t="s">
        <v>17</v>
      </c>
      <c r="B36" s="42">
        <f>B37+B38+B39+B40+B41+B42+B43</f>
        <v>238</v>
      </c>
      <c r="C36" s="42">
        <f>C37+C38+C39+C40+C41+C42+C43</f>
        <v>268</v>
      </c>
      <c r="D36" s="42">
        <f>D37+D38+D39+D40+D41+D42+D43</f>
        <v>506</v>
      </c>
      <c r="E36" s="42">
        <f>E37+E38+E39+E40+E41+E42+E43</f>
        <v>795</v>
      </c>
      <c r="F36" s="42">
        <f>F37+F38+F39+F40+F41+F42+F43</f>
        <v>929</v>
      </c>
      <c r="G36" s="42">
        <f>G37+G38+G39+G40+G41+G42+G43</f>
        <v>1724</v>
      </c>
      <c r="H36" s="42">
        <f>H37+H38+H39+H40+H41+H42+H43</f>
        <v>2230</v>
      </c>
    </row>
    <row r="37" spans="1:8" ht="15" customHeight="1" x14ac:dyDescent="0.2">
      <c r="A37" s="48" t="s">
        <v>24</v>
      </c>
      <c r="B37" s="21">
        <v>127</v>
      </c>
      <c r="C37" s="21">
        <v>168</v>
      </c>
      <c r="D37" s="38">
        <v>295</v>
      </c>
      <c r="E37" s="21">
        <v>536</v>
      </c>
      <c r="F37" s="21">
        <v>564</v>
      </c>
      <c r="G37" s="47">
        <v>1100</v>
      </c>
      <c r="H37" s="38">
        <f>SUM(D37,G37)</f>
        <v>1395</v>
      </c>
    </row>
    <row r="38" spans="1:8" ht="15" customHeight="1" x14ac:dyDescent="0.2">
      <c r="A38" s="48" t="s">
        <v>16</v>
      </c>
      <c r="B38" s="21">
        <v>0</v>
      </c>
      <c r="C38" s="21">
        <v>0</v>
      </c>
      <c r="D38" s="38">
        <v>0</v>
      </c>
      <c r="E38" s="21">
        <v>0</v>
      </c>
      <c r="F38" s="21">
        <v>0</v>
      </c>
      <c r="G38" s="47">
        <v>0</v>
      </c>
      <c r="H38" s="38">
        <f>SUM(D38,G38)</f>
        <v>0</v>
      </c>
    </row>
    <row r="39" spans="1:8" ht="15" customHeight="1" x14ac:dyDescent="0.2">
      <c r="A39" s="48" t="s">
        <v>15</v>
      </c>
      <c r="B39" s="21">
        <v>0</v>
      </c>
      <c r="C39" s="21">
        <v>0</v>
      </c>
      <c r="D39" s="38">
        <v>0</v>
      </c>
      <c r="E39" s="21">
        <v>5</v>
      </c>
      <c r="F39" s="21">
        <v>17</v>
      </c>
      <c r="G39" s="47">
        <v>22</v>
      </c>
      <c r="H39" s="38">
        <f>SUM(D39,G39)</f>
        <v>22</v>
      </c>
    </row>
    <row r="40" spans="1:8" ht="15" customHeight="1" x14ac:dyDescent="0.2">
      <c r="A40" s="48" t="s">
        <v>14</v>
      </c>
      <c r="B40" s="21">
        <v>0</v>
      </c>
      <c r="C40" s="21">
        <v>0</v>
      </c>
      <c r="D40" s="38">
        <v>0</v>
      </c>
      <c r="E40" s="21">
        <v>0</v>
      </c>
      <c r="F40" s="21">
        <v>0</v>
      </c>
      <c r="G40" s="47">
        <v>0</v>
      </c>
      <c r="H40" s="38">
        <f>SUM(D40,G40)</f>
        <v>0</v>
      </c>
    </row>
    <row r="41" spans="1:8" ht="15" customHeight="1" x14ac:dyDescent="0.2">
      <c r="A41" s="48" t="s">
        <v>13</v>
      </c>
      <c r="B41" s="21">
        <v>0</v>
      </c>
      <c r="C41" s="21">
        <v>0</v>
      </c>
      <c r="D41" s="38">
        <v>0</v>
      </c>
      <c r="E41" s="21">
        <v>3</v>
      </c>
      <c r="F41" s="21">
        <v>6</v>
      </c>
      <c r="G41" s="47">
        <v>9</v>
      </c>
      <c r="H41" s="38">
        <f>SUM(D41,G41)</f>
        <v>9</v>
      </c>
    </row>
    <row r="42" spans="1:8" ht="15" customHeight="1" x14ac:dyDescent="0.2">
      <c r="A42" s="48" t="s">
        <v>12</v>
      </c>
      <c r="B42" s="21">
        <v>0</v>
      </c>
      <c r="C42" s="21">
        <v>0</v>
      </c>
      <c r="D42" s="38">
        <v>0</v>
      </c>
      <c r="E42" s="21">
        <v>1</v>
      </c>
      <c r="F42" s="21">
        <v>0</v>
      </c>
      <c r="G42" s="47">
        <v>1</v>
      </c>
      <c r="H42" s="38">
        <f>SUM(D42,G42)</f>
        <v>1</v>
      </c>
    </row>
    <row r="43" spans="1:8" ht="15" customHeight="1" x14ac:dyDescent="0.2">
      <c r="A43" s="48" t="s">
        <v>31</v>
      </c>
      <c r="B43" s="21">
        <v>111</v>
      </c>
      <c r="C43" s="21">
        <v>100</v>
      </c>
      <c r="D43" s="38">
        <v>211</v>
      </c>
      <c r="E43" s="21">
        <v>250</v>
      </c>
      <c r="F43" s="21">
        <v>342</v>
      </c>
      <c r="G43" s="47">
        <v>592</v>
      </c>
      <c r="H43" s="38">
        <f>SUM(D43,G43)</f>
        <v>803</v>
      </c>
    </row>
    <row r="44" spans="1:8" ht="15" customHeight="1" x14ac:dyDescent="0.2">
      <c r="A44" s="49" t="s">
        <v>52</v>
      </c>
      <c r="B44" s="42">
        <f>SUM(B45:B47)</f>
        <v>341</v>
      </c>
      <c r="C44" s="42">
        <f>SUM(C45:C47)</f>
        <v>271</v>
      </c>
      <c r="D44" s="42">
        <f>SUM(D45:D47)</f>
        <v>612</v>
      </c>
      <c r="E44" s="42">
        <f>SUM(E45:E47)</f>
        <v>886</v>
      </c>
      <c r="F44" s="42">
        <f>SUM(F45:F47)</f>
        <v>776</v>
      </c>
      <c r="G44" s="42">
        <f>SUM(G45:G47)</f>
        <v>1662</v>
      </c>
      <c r="H44" s="42">
        <f>SUM(D44,G44)</f>
        <v>2274</v>
      </c>
    </row>
    <row r="45" spans="1:8" ht="15" customHeight="1" x14ac:dyDescent="0.2">
      <c r="A45" s="48" t="s">
        <v>24</v>
      </c>
      <c r="B45" s="21">
        <v>138</v>
      </c>
      <c r="C45" s="21">
        <v>133</v>
      </c>
      <c r="D45" s="38">
        <v>271</v>
      </c>
      <c r="E45" s="21">
        <v>439</v>
      </c>
      <c r="F45" s="21">
        <v>421</v>
      </c>
      <c r="G45" s="47">
        <v>860</v>
      </c>
      <c r="H45" s="38">
        <f>SUM(D45,G45)</f>
        <v>1131</v>
      </c>
    </row>
    <row r="46" spans="1:8" ht="15" customHeight="1" x14ac:dyDescent="0.2">
      <c r="A46" s="48" t="s">
        <v>22</v>
      </c>
      <c r="B46" s="21">
        <v>123</v>
      </c>
      <c r="C46" s="21">
        <v>53</v>
      </c>
      <c r="D46" s="38">
        <v>176</v>
      </c>
      <c r="E46" s="21">
        <v>253</v>
      </c>
      <c r="F46" s="21">
        <v>141</v>
      </c>
      <c r="G46" s="47">
        <v>394</v>
      </c>
      <c r="H46" s="38">
        <f>SUM(D46,G46)</f>
        <v>570</v>
      </c>
    </row>
    <row r="47" spans="1:8" ht="15" customHeight="1" x14ac:dyDescent="0.2">
      <c r="A47" s="48" t="s">
        <v>31</v>
      </c>
      <c r="B47" s="21">
        <v>80</v>
      </c>
      <c r="C47" s="21">
        <v>85</v>
      </c>
      <c r="D47" s="38">
        <v>165</v>
      </c>
      <c r="E47" s="21">
        <v>194</v>
      </c>
      <c r="F47" s="21">
        <v>214</v>
      </c>
      <c r="G47" s="47">
        <v>408</v>
      </c>
      <c r="H47" s="38">
        <f>SUM(D47,G47)</f>
        <v>573</v>
      </c>
    </row>
    <row r="48" spans="1:8" ht="15" customHeight="1" x14ac:dyDescent="0.2">
      <c r="A48" s="49" t="s">
        <v>11</v>
      </c>
      <c r="B48" s="42">
        <f>B49</f>
        <v>0</v>
      </c>
      <c r="C48" s="42">
        <f>C49</f>
        <v>4</v>
      </c>
      <c r="D48" s="42">
        <f>D49</f>
        <v>4</v>
      </c>
      <c r="E48" s="42">
        <f>E49</f>
        <v>0</v>
      </c>
      <c r="F48" s="42">
        <f>F49</f>
        <v>9</v>
      </c>
      <c r="G48" s="42">
        <f>G49</f>
        <v>9</v>
      </c>
      <c r="H48" s="42">
        <f>SUM(D48,G48)</f>
        <v>13</v>
      </c>
    </row>
    <row r="49" spans="1:8" ht="15" customHeight="1" x14ac:dyDescent="0.2">
      <c r="A49" s="48" t="s">
        <v>10</v>
      </c>
      <c r="B49" s="21">
        <v>0</v>
      </c>
      <c r="C49" s="21">
        <v>4</v>
      </c>
      <c r="D49" s="38">
        <v>4</v>
      </c>
      <c r="E49" s="21">
        <v>0</v>
      </c>
      <c r="F49" s="21">
        <v>9</v>
      </c>
      <c r="G49" s="47">
        <v>9</v>
      </c>
      <c r="H49" s="38">
        <f>SUM(D49,G49)</f>
        <v>13</v>
      </c>
    </row>
    <row r="50" spans="1:8" ht="15" customHeight="1" x14ac:dyDescent="0.2">
      <c r="A50" s="49" t="s">
        <v>9</v>
      </c>
      <c r="B50" s="42">
        <f>B51</f>
        <v>0</v>
      </c>
      <c r="C50" s="42">
        <f>C51</f>
        <v>0</v>
      </c>
      <c r="D50" s="42">
        <f>D51</f>
        <v>0</v>
      </c>
      <c r="E50" s="42">
        <f>E51</f>
        <v>0</v>
      </c>
      <c r="F50" s="42">
        <f>F51</f>
        <v>5</v>
      </c>
      <c r="G50" s="42">
        <f>G51</f>
        <v>5</v>
      </c>
      <c r="H50" s="42">
        <f>SUM(D50,G50)</f>
        <v>5</v>
      </c>
    </row>
    <row r="51" spans="1:8" ht="15" customHeight="1" x14ac:dyDescent="0.2">
      <c r="A51" s="48" t="s">
        <v>8</v>
      </c>
      <c r="B51" s="21">
        <v>0</v>
      </c>
      <c r="C51" s="21">
        <v>0</v>
      </c>
      <c r="D51" s="38">
        <v>0</v>
      </c>
      <c r="E51" s="21">
        <v>0</v>
      </c>
      <c r="F51" s="21">
        <v>5</v>
      </c>
      <c r="G51" s="47">
        <v>5</v>
      </c>
      <c r="H51" s="38">
        <f>SUM(D51,G51)</f>
        <v>5</v>
      </c>
    </row>
    <row r="52" spans="1:8" ht="15" customHeight="1" x14ac:dyDescent="0.2">
      <c r="A52" s="49" t="s">
        <v>7</v>
      </c>
      <c r="B52" s="42">
        <f>B53</f>
        <v>3</v>
      </c>
      <c r="C52" s="42">
        <f>C53</f>
        <v>1</v>
      </c>
      <c r="D52" s="42">
        <f>D53</f>
        <v>4</v>
      </c>
      <c r="E52" s="42">
        <f>E53</f>
        <v>2</v>
      </c>
      <c r="F52" s="42">
        <f>F53</f>
        <v>0</v>
      </c>
      <c r="G52" s="42">
        <f>G53</f>
        <v>2</v>
      </c>
      <c r="H52" s="42">
        <f>H53</f>
        <v>6</v>
      </c>
    </row>
    <row r="53" spans="1:8" ht="15" customHeight="1" x14ac:dyDescent="0.2">
      <c r="A53" s="48" t="s">
        <v>6</v>
      </c>
      <c r="B53" s="21">
        <v>3</v>
      </c>
      <c r="C53" s="21">
        <v>1</v>
      </c>
      <c r="D53" s="38">
        <v>4</v>
      </c>
      <c r="E53" s="21">
        <v>2</v>
      </c>
      <c r="F53" s="21">
        <v>0</v>
      </c>
      <c r="G53" s="47">
        <v>2</v>
      </c>
      <c r="H53" s="38">
        <f>SUM(D53,G53)</f>
        <v>6</v>
      </c>
    </row>
    <row r="54" spans="1:8" ht="15" customHeight="1" x14ac:dyDescent="0.2">
      <c r="A54" s="34" t="s">
        <v>51</v>
      </c>
      <c r="B54" s="42">
        <f>B55</f>
        <v>0</v>
      </c>
      <c r="C54" s="42">
        <f>C55</f>
        <v>0</v>
      </c>
      <c r="D54" s="42">
        <f>D55</f>
        <v>0</v>
      </c>
      <c r="E54" s="42">
        <f>E55</f>
        <v>253</v>
      </c>
      <c r="F54" s="42">
        <f>F55</f>
        <v>1203</v>
      </c>
      <c r="G54" s="42">
        <f>G55</f>
        <v>1456</v>
      </c>
      <c r="H54" s="42">
        <f>H55</f>
        <v>1456</v>
      </c>
    </row>
    <row r="55" spans="1:8" ht="15" customHeight="1" x14ac:dyDescent="0.2">
      <c r="A55" s="50" t="s">
        <v>50</v>
      </c>
      <c r="B55" s="40">
        <v>0</v>
      </c>
      <c r="C55" s="40">
        <v>0</v>
      </c>
      <c r="D55" s="38">
        <v>0</v>
      </c>
      <c r="E55" s="40">
        <v>253</v>
      </c>
      <c r="F55" s="40">
        <v>1203</v>
      </c>
      <c r="G55" s="47">
        <v>1456</v>
      </c>
      <c r="H55" s="38">
        <f>SUM(D55,G55)</f>
        <v>1456</v>
      </c>
    </row>
    <row r="56" spans="1:8" ht="15" customHeight="1" x14ac:dyDescent="0.2">
      <c r="A56" s="49" t="s">
        <v>5</v>
      </c>
      <c r="B56" s="42">
        <f>B57</f>
        <v>30</v>
      </c>
      <c r="C56" s="42">
        <f>C57</f>
        <v>108</v>
      </c>
      <c r="D56" s="42">
        <f>D57</f>
        <v>138</v>
      </c>
      <c r="E56" s="42">
        <f>E57</f>
        <v>45</v>
      </c>
      <c r="F56" s="42">
        <f>F57</f>
        <v>198</v>
      </c>
      <c r="G56" s="42">
        <f>SUM(E56:F56)</f>
        <v>243</v>
      </c>
      <c r="H56" s="42">
        <f>SUM(D56,G56)</f>
        <v>381</v>
      </c>
    </row>
    <row r="57" spans="1:8" ht="15" customHeight="1" x14ac:dyDescent="0.2">
      <c r="A57" s="48" t="s">
        <v>4</v>
      </c>
      <c r="B57" s="21">
        <v>30</v>
      </c>
      <c r="C57" s="21">
        <v>108</v>
      </c>
      <c r="D57" s="38">
        <v>138</v>
      </c>
      <c r="E57" s="21">
        <v>45</v>
      </c>
      <c r="F57" s="21">
        <v>198</v>
      </c>
      <c r="G57" s="47">
        <v>243</v>
      </c>
      <c r="H57" s="38">
        <f>SUM(D57,G57)</f>
        <v>381</v>
      </c>
    </row>
    <row r="58" spans="1:8" ht="9" customHeight="1" x14ac:dyDescent="0.2">
      <c r="A58" s="22"/>
      <c r="B58" s="46"/>
      <c r="C58" s="46"/>
      <c r="D58" s="20"/>
      <c r="E58" s="46"/>
      <c r="F58" s="46"/>
      <c r="G58" s="20"/>
      <c r="H58" s="20"/>
    </row>
    <row r="59" spans="1:8" ht="15" customHeight="1" x14ac:dyDescent="0.2">
      <c r="A59" s="37" t="s">
        <v>49</v>
      </c>
      <c r="B59" s="36">
        <f>SUM(B60,B78)</f>
        <v>2936</v>
      </c>
      <c r="C59" s="36">
        <f>SUM(C60,C78)</f>
        <v>3358</v>
      </c>
      <c r="D59" s="36">
        <f>SUM(D60,D78)</f>
        <v>6294</v>
      </c>
      <c r="E59" s="36">
        <f>SUM(E60,E78)</f>
        <v>5508</v>
      </c>
      <c r="F59" s="36">
        <f>SUM(F60,F78)</f>
        <v>7828</v>
      </c>
      <c r="G59" s="36">
        <f>SUM(G60,G78)</f>
        <v>13336</v>
      </c>
      <c r="H59" s="36">
        <f>SUM(H60,H78)</f>
        <v>19630</v>
      </c>
    </row>
    <row r="60" spans="1:8" ht="15" customHeight="1" x14ac:dyDescent="0.2">
      <c r="A60" s="37" t="s">
        <v>48</v>
      </c>
      <c r="B60" s="36">
        <f>SUM(B61,B64,B73)</f>
        <v>8</v>
      </c>
      <c r="C60" s="36">
        <f>SUM(C61,C64,C73)</f>
        <v>27</v>
      </c>
      <c r="D60" s="36">
        <f>SUM(D61,D64,D73)</f>
        <v>35</v>
      </c>
      <c r="E60" s="36">
        <f>SUM(E61,E64,E73)</f>
        <v>23</v>
      </c>
      <c r="F60" s="36">
        <f>SUM(F61,F64,F73)</f>
        <v>64</v>
      </c>
      <c r="G60" s="36">
        <f>SUM(G61,G64,G73)</f>
        <v>87</v>
      </c>
      <c r="H60" s="36">
        <f>SUM(H61,H64,H73)</f>
        <v>122</v>
      </c>
    </row>
    <row r="61" spans="1:8" ht="15" customHeight="1" x14ac:dyDescent="0.2">
      <c r="A61" s="45" t="s">
        <v>47</v>
      </c>
      <c r="B61" s="36">
        <f>B62</f>
        <v>3</v>
      </c>
      <c r="C61" s="36">
        <f>C62</f>
        <v>20</v>
      </c>
      <c r="D61" s="36">
        <f>D62</f>
        <v>23</v>
      </c>
      <c r="E61" s="36">
        <f>E62</f>
        <v>8</v>
      </c>
      <c r="F61" s="36">
        <f>F62</f>
        <v>34</v>
      </c>
      <c r="G61" s="36">
        <f>G62</f>
        <v>42</v>
      </c>
      <c r="H61" s="36">
        <f>H62</f>
        <v>65</v>
      </c>
    </row>
    <row r="62" spans="1:8" ht="15" customHeight="1" x14ac:dyDescent="0.2">
      <c r="A62" s="44" t="s">
        <v>46</v>
      </c>
      <c r="B62" s="36">
        <f>SUM(B63)</f>
        <v>3</v>
      </c>
      <c r="C62" s="36">
        <f>SUM(C63)</f>
        <v>20</v>
      </c>
      <c r="D62" s="36">
        <f>SUM(D63)</f>
        <v>23</v>
      </c>
      <c r="E62" s="36">
        <f>SUM(E63)</f>
        <v>8</v>
      </c>
      <c r="F62" s="36">
        <f>SUM(F63)</f>
        <v>34</v>
      </c>
      <c r="G62" s="36">
        <f>SUM(G63)</f>
        <v>42</v>
      </c>
      <c r="H62" s="42">
        <f>SUM(D62,G62)</f>
        <v>65</v>
      </c>
    </row>
    <row r="63" spans="1:8" ht="15" customHeight="1" x14ac:dyDescent="0.2">
      <c r="A63" s="41" t="s">
        <v>45</v>
      </c>
      <c r="B63" s="40">
        <v>3</v>
      </c>
      <c r="C63" s="40">
        <v>20</v>
      </c>
      <c r="D63" s="39">
        <v>23</v>
      </c>
      <c r="E63" s="40">
        <v>8</v>
      </c>
      <c r="F63" s="40">
        <v>34</v>
      </c>
      <c r="G63" s="39">
        <v>42</v>
      </c>
      <c r="H63" s="38">
        <f>SUM(D63,G63)</f>
        <v>65</v>
      </c>
    </row>
    <row r="64" spans="1:8" ht="15" customHeight="1" x14ac:dyDescent="0.2">
      <c r="A64" s="45" t="s">
        <v>44</v>
      </c>
      <c r="B64" s="36">
        <f>B65+B67+B69+B71</f>
        <v>5</v>
      </c>
      <c r="C64" s="36">
        <f>C65+C67+C69+C71</f>
        <v>7</v>
      </c>
      <c r="D64" s="36">
        <f>D65+D67+D69+D71</f>
        <v>12</v>
      </c>
      <c r="E64" s="36">
        <f>E65+E67+E69+E71</f>
        <v>14</v>
      </c>
      <c r="F64" s="36">
        <f>F65+F67+F69+F71</f>
        <v>29</v>
      </c>
      <c r="G64" s="36">
        <f>G65+G67+G69+G71</f>
        <v>43</v>
      </c>
      <c r="H64" s="36">
        <f>H65+H67+H69+H71</f>
        <v>55</v>
      </c>
    </row>
    <row r="65" spans="1:8" ht="15" customHeight="1" x14ac:dyDescent="0.2">
      <c r="A65" s="44" t="s">
        <v>17</v>
      </c>
      <c r="B65" s="36">
        <f>B66</f>
        <v>0</v>
      </c>
      <c r="C65" s="36">
        <f>C66</f>
        <v>0</v>
      </c>
      <c r="D65" s="36">
        <f>D66</f>
        <v>0</v>
      </c>
      <c r="E65" s="36">
        <f>E66</f>
        <v>9</v>
      </c>
      <c r="F65" s="36">
        <f>F66</f>
        <v>17</v>
      </c>
      <c r="G65" s="36">
        <f>G66</f>
        <v>26</v>
      </c>
      <c r="H65" s="36">
        <f>H66</f>
        <v>26</v>
      </c>
    </row>
    <row r="66" spans="1:8" ht="15" customHeight="1" x14ac:dyDescent="0.2">
      <c r="A66" s="41" t="s">
        <v>43</v>
      </c>
      <c r="B66" s="21">
        <v>0</v>
      </c>
      <c r="C66" s="21">
        <v>0</v>
      </c>
      <c r="D66" s="39">
        <v>0</v>
      </c>
      <c r="E66" s="21">
        <v>9</v>
      </c>
      <c r="F66" s="21">
        <v>17</v>
      </c>
      <c r="G66" s="39">
        <v>26</v>
      </c>
      <c r="H66" s="38">
        <f>SUM(D66,G66)</f>
        <v>26</v>
      </c>
    </row>
    <row r="67" spans="1:8" ht="15" customHeight="1" x14ac:dyDescent="0.2">
      <c r="A67" s="44" t="s">
        <v>9</v>
      </c>
      <c r="B67" s="36">
        <f>B68</f>
        <v>0</v>
      </c>
      <c r="C67" s="36">
        <f>C68</f>
        <v>0</v>
      </c>
      <c r="D67" s="36">
        <f>D68</f>
        <v>0</v>
      </c>
      <c r="E67" s="36">
        <f>E68</f>
        <v>0</v>
      </c>
      <c r="F67" s="36">
        <f>F68</f>
        <v>2</v>
      </c>
      <c r="G67" s="36">
        <f>G68</f>
        <v>2</v>
      </c>
      <c r="H67" s="36">
        <f>H68</f>
        <v>2</v>
      </c>
    </row>
    <row r="68" spans="1:8" ht="15" customHeight="1" x14ac:dyDescent="0.2">
      <c r="A68" s="41" t="s">
        <v>43</v>
      </c>
      <c r="B68" s="21">
        <v>0</v>
      </c>
      <c r="C68" s="21">
        <v>0</v>
      </c>
      <c r="D68" s="39">
        <v>0</v>
      </c>
      <c r="E68" s="21">
        <v>0</v>
      </c>
      <c r="F68" s="21">
        <v>2</v>
      </c>
      <c r="G68" s="39">
        <v>2</v>
      </c>
      <c r="H68" s="38">
        <f>SUM(D68,G68)</f>
        <v>2</v>
      </c>
    </row>
    <row r="69" spans="1:8" ht="15" customHeight="1" x14ac:dyDescent="0.2">
      <c r="A69" s="44" t="s">
        <v>21</v>
      </c>
      <c r="B69" s="36">
        <f>B70</f>
        <v>5</v>
      </c>
      <c r="C69" s="36">
        <f>C70</f>
        <v>7</v>
      </c>
      <c r="D69" s="36">
        <f>D70</f>
        <v>12</v>
      </c>
      <c r="E69" s="36">
        <f>E70</f>
        <v>3</v>
      </c>
      <c r="F69" s="36">
        <f>F70</f>
        <v>7</v>
      </c>
      <c r="G69" s="36">
        <f>G70</f>
        <v>10</v>
      </c>
      <c r="H69" s="36">
        <f>H70</f>
        <v>22</v>
      </c>
    </row>
    <row r="70" spans="1:8" ht="15" customHeight="1" x14ac:dyDescent="0.2">
      <c r="A70" s="41" t="s">
        <v>41</v>
      </c>
      <c r="B70" s="21">
        <v>5</v>
      </c>
      <c r="C70" s="21">
        <v>7</v>
      </c>
      <c r="D70" s="39">
        <v>12</v>
      </c>
      <c r="E70" s="21">
        <v>3</v>
      </c>
      <c r="F70" s="21">
        <v>7</v>
      </c>
      <c r="G70" s="39">
        <v>10</v>
      </c>
      <c r="H70" s="38">
        <f>SUM(D70,G70)</f>
        <v>22</v>
      </c>
    </row>
    <row r="71" spans="1:8" ht="15" customHeight="1" x14ac:dyDescent="0.2">
      <c r="A71" s="44" t="s">
        <v>42</v>
      </c>
      <c r="B71" s="36">
        <f>B72</f>
        <v>0</v>
      </c>
      <c r="C71" s="36">
        <f>C72</f>
        <v>0</v>
      </c>
      <c r="D71" s="36">
        <f>D72</f>
        <v>0</v>
      </c>
      <c r="E71" s="36">
        <f>E72</f>
        <v>2</v>
      </c>
      <c r="F71" s="36">
        <f>F72</f>
        <v>3</v>
      </c>
      <c r="G71" s="36">
        <f>G72</f>
        <v>5</v>
      </c>
      <c r="H71" s="36">
        <f>H72</f>
        <v>5</v>
      </c>
    </row>
    <row r="72" spans="1:8" ht="15" customHeight="1" x14ac:dyDescent="0.2">
      <c r="A72" s="41" t="s">
        <v>41</v>
      </c>
      <c r="B72" s="21">
        <v>0</v>
      </c>
      <c r="C72" s="21">
        <v>0</v>
      </c>
      <c r="D72" s="39">
        <v>0</v>
      </c>
      <c r="E72" s="21">
        <v>2</v>
      </c>
      <c r="F72" s="21">
        <v>3</v>
      </c>
      <c r="G72" s="39">
        <v>5</v>
      </c>
      <c r="H72" s="38">
        <f>SUM(D72,G72)</f>
        <v>5</v>
      </c>
    </row>
    <row r="73" spans="1:8" ht="15" customHeight="1" x14ac:dyDescent="0.2">
      <c r="A73" s="45" t="s">
        <v>40</v>
      </c>
      <c r="B73" s="36">
        <f>B74+B76</f>
        <v>0</v>
      </c>
      <c r="C73" s="36">
        <f>C74+C76</f>
        <v>0</v>
      </c>
      <c r="D73" s="36">
        <f>D74+D76</f>
        <v>0</v>
      </c>
      <c r="E73" s="36">
        <f>E74+E76</f>
        <v>1</v>
      </c>
      <c r="F73" s="36">
        <f>F74+F76</f>
        <v>1</v>
      </c>
      <c r="G73" s="36">
        <f>G74+G76</f>
        <v>2</v>
      </c>
      <c r="H73" s="36">
        <f>H74+H76</f>
        <v>2</v>
      </c>
    </row>
    <row r="74" spans="1:8" ht="15" customHeight="1" x14ac:dyDescent="0.2">
      <c r="A74" s="44" t="s">
        <v>39</v>
      </c>
      <c r="B74" s="43">
        <f>B75</f>
        <v>0</v>
      </c>
      <c r="C74" s="43">
        <f>C75</f>
        <v>0</v>
      </c>
      <c r="D74" s="36">
        <f>B74+C74</f>
        <v>0</v>
      </c>
      <c r="E74" s="43">
        <f>E75</f>
        <v>0</v>
      </c>
      <c r="F74" s="43">
        <f>F75</f>
        <v>1</v>
      </c>
      <c r="G74" s="36">
        <f>E74+F74</f>
        <v>1</v>
      </c>
      <c r="H74" s="42">
        <f>SUM(D74,G74)</f>
        <v>1</v>
      </c>
    </row>
    <row r="75" spans="1:8" ht="15" customHeight="1" x14ac:dyDescent="0.2">
      <c r="A75" s="41" t="s">
        <v>38</v>
      </c>
      <c r="B75" s="40">
        <v>0</v>
      </c>
      <c r="C75" s="40">
        <v>0</v>
      </c>
      <c r="D75" s="39">
        <v>0</v>
      </c>
      <c r="E75" s="40">
        <v>0</v>
      </c>
      <c r="F75" s="40">
        <v>1</v>
      </c>
      <c r="G75" s="39">
        <v>1</v>
      </c>
      <c r="H75" s="38">
        <f>SUM(D75,G75)</f>
        <v>1</v>
      </c>
    </row>
    <row r="76" spans="1:8" ht="15" customHeight="1" x14ac:dyDescent="0.2">
      <c r="A76" s="44" t="s">
        <v>37</v>
      </c>
      <c r="B76" s="43">
        <f>B77</f>
        <v>0</v>
      </c>
      <c r="C76" s="43">
        <f>C77</f>
        <v>0</v>
      </c>
      <c r="D76" s="36">
        <f>B76+C76</f>
        <v>0</v>
      </c>
      <c r="E76" s="43">
        <f>E77</f>
        <v>1</v>
      </c>
      <c r="F76" s="43">
        <f>F77</f>
        <v>0</v>
      </c>
      <c r="G76" s="36">
        <f>G77</f>
        <v>1</v>
      </c>
      <c r="H76" s="42">
        <f>SUM(D76,G76)</f>
        <v>1</v>
      </c>
    </row>
    <row r="77" spans="1:8" ht="15" customHeight="1" x14ac:dyDescent="0.2">
      <c r="A77" s="41" t="s">
        <v>36</v>
      </c>
      <c r="B77" s="40">
        <v>0</v>
      </c>
      <c r="C77" s="40">
        <v>0</v>
      </c>
      <c r="D77" s="39">
        <v>0</v>
      </c>
      <c r="E77" s="40">
        <v>1</v>
      </c>
      <c r="F77" s="40">
        <v>0</v>
      </c>
      <c r="G77" s="39">
        <v>1</v>
      </c>
      <c r="H77" s="38">
        <f>SUM(D77,G77)</f>
        <v>1</v>
      </c>
    </row>
    <row r="78" spans="1:8" ht="15" customHeight="1" x14ac:dyDescent="0.2">
      <c r="A78" s="37" t="s">
        <v>35</v>
      </c>
      <c r="B78" s="36">
        <f>SUM(B79,B84,B88,B90,B92,B96,B102,B104,B106,B108)</f>
        <v>2928</v>
      </c>
      <c r="C78" s="36">
        <f>SUM(C79,C84,C88,C90,C92,C96,C102,C104,C106,C108)</f>
        <v>3331</v>
      </c>
      <c r="D78" s="36">
        <f>SUM(D79,D84,D88,D90,D92,D96,D102,D104,D106,D108)</f>
        <v>6259</v>
      </c>
      <c r="E78" s="36">
        <f>SUM(E79,E84,E88,E90,E92,E96,E102,E104,E106,E108)</f>
        <v>5485</v>
      </c>
      <c r="F78" s="36">
        <f>SUM(F79,F84,F88,F90,F92,F96,F102,F104,F106,F108)</f>
        <v>7764</v>
      </c>
      <c r="G78" s="36">
        <f>SUM(G79,G84,G88,G90,G92,G96,G102,G104,G106,G108)</f>
        <v>13249</v>
      </c>
      <c r="H78" s="36">
        <f>SUM(H79,H84,H88,H90,H92,H96,H102,H104,H106,H108)</f>
        <v>19508</v>
      </c>
    </row>
    <row r="79" spans="1:8" s="23" customFormat="1" ht="15" customHeight="1" x14ac:dyDescent="0.2">
      <c r="A79" s="34" t="s">
        <v>34</v>
      </c>
      <c r="B79" s="24">
        <f>SUM(B80:B83)</f>
        <v>595</v>
      </c>
      <c r="C79" s="24">
        <f>SUM(C80:C83)</f>
        <v>569</v>
      </c>
      <c r="D79" s="24">
        <f>SUM(D80:D83)</f>
        <v>1164</v>
      </c>
      <c r="E79" s="24">
        <f>SUM(E80:E83)</f>
        <v>1122</v>
      </c>
      <c r="F79" s="24">
        <f>SUM(F80:F83)</f>
        <v>1166</v>
      </c>
      <c r="G79" s="24">
        <f>SUM(E79:F79)</f>
        <v>2288</v>
      </c>
      <c r="H79" s="24">
        <f>SUM(G79,D79)</f>
        <v>3452</v>
      </c>
    </row>
    <row r="80" spans="1:8" s="16" customFormat="1" ht="15" customHeight="1" x14ac:dyDescent="0.2">
      <c r="A80" s="35" t="s">
        <v>33</v>
      </c>
      <c r="B80" s="21">
        <v>195</v>
      </c>
      <c r="C80" s="21">
        <v>218</v>
      </c>
      <c r="D80" s="20">
        <v>413</v>
      </c>
      <c r="E80" s="21">
        <v>329</v>
      </c>
      <c r="F80" s="21">
        <v>379</v>
      </c>
      <c r="G80" s="20">
        <v>708</v>
      </c>
      <c r="H80" s="20">
        <f>SUM(G80,D80)</f>
        <v>1121</v>
      </c>
    </row>
    <row r="81" spans="1:8" s="16" customFormat="1" ht="15" customHeight="1" x14ac:dyDescent="0.2">
      <c r="A81" s="35" t="s">
        <v>32</v>
      </c>
      <c r="B81" s="21">
        <v>184</v>
      </c>
      <c r="C81" s="21">
        <v>122</v>
      </c>
      <c r="D81" s="20">
        <v>306</v>
      </c>
      <c r="E81" s="21">
        <v>374</v>
      </c>
      <c r="F81" s="21">
        <v>268</v>
      </c>
      <c r="G81" s="20">
        <v>642</v>
      </c>
      <c r="H81" s="20">
        <f>SUM(G81,D81)</f>
        <v>948</v>
      </c>
    </row>
    <row r="82" spans="1:8" s="16" customFormat="1" ht="15" customHeight="1" x14ac:dyDescent="0.2">
      <c r="A82" s="35" t="s">
        <v>31</v>
      </c>
      <c r="B82" s="21">
        <v>119</v>
      </c>
      <c r="C82" s="21">
        <v>129</v>
      </c>
      <c r="D82" s="20">
        <v>248</v>
      </c>
      <c r="E82" s="21">
        <v>258</v>
      </c>
      <c r="F82" s="21">
        <v>324</v>
      </c>
      <c r="G82" s="20">
        <v>582</v>
      </c>
      <c r="H82" s="20">
        <f>SUM(G82,D82)</f>
        <v>830</v>
      </c>
    </row>
    <row r="83" spans="1:8" s="16" customFormat="1" ht="15" customHeight="1" x14ac:dyDescent="0.2">
      <c r="A83" s="35" t="s">
        <v>30</v>
      </c>
      <c r="B83" s="21">
        <v>97</v>
      </c>
      <c r="C83" s="21">
        <v>100</v>
      </c>
      <c r="D83" s="20">
        <v>197</v>
      </c>
      <c r="E83" s="21">
        <v>161</v>
      </c>
      <c r="F83" s="21">
        <v>195</v>
      </c>
      <c r="G83" s="20">
        <v>356</v>
      </c>
      <c r="H83" s="20">
        <f>SUM(G83,D83)</f>
        <v>553</v>
      </c>
    </row>
    <row r="84" spans="1:8" s="23" customFormat="1" ht="15" customHeight="1" x14ac:dyDescent="0.2">
      <c r="A84" s="34" t="s">
        <v>29</v>
      </c>
      <c r="B84" s="24">
        <f>SUM(B85:B87)</f>
        <v>498</v>
      </c>
      <c r="C84" s="24">
        <f>SUM(C85:C87)</f>
        <v>307</v>
      </c>
      <c r="D84" s="24">
        <f>SUM(D85:D87)</f>
        <v>805</v>
      </c>
      <c r="E84" s="24">
        <f>SUM(E85:E87)</f>
        <v>1092</v>
      </c>
      <c r="F84" s="24">
        <f>SUM(F85:F87)</f>
        <v>828</v>
      </c>
      <c r="G84" s="24">
        <f>SUM(E84:F84)</f>
        <v>1920</v>
      </c>
      <c r="H84" s="24">
        <f>SUM(G84,D84)</f>
        <v>2725</v>
      </c>
    </row>
    <row r="85" spans="1:8" s="16" customFormat="1" ht="15" customHeight="1" x14ac:dyDescent="0.2">
      <c r="A85" s="33" t="s">
        <v>28</v>
      </c>
      <c r="B85" s="21">
        <v>200</v>
      </c>
      <c r="C85" s="21">
        <v>130</v>
      </c>
      <c r="D85" s="20">
        <v>330</v>
      </c>
      <c r="E85" s="21">
        <v>471</v>
      </c>
      <c r="F85" s="21">
        <v>349</v>
      </c>
      <c r="G85" s="20">
        <v>820</v>
      </c>
      <c r="H85" s="20">
        <f>SUM(G85,D85)</f>
        <v>1150</v>
      </c>
    </row>
    <row r="86" spans="1:8" s="16" customFormat="1" ht="15" customHeight="1" x14ac:dyDescent="0.2">
      <c r="A86" s="33" t="s">
        <v>27</v>
      </c>
      <c r="B86" s="21">
        <v>184</v>
      </c>
      <c r="C86" s="21">
        <v>149</v>
      </c>
      <c r="D86" s="20">
        <v>333</v>
      </c>
      <c r="E86" s="21">
        <v>350</v>
      </c>
      <c r="F86" s="21">
        <v>418</v>
      </c>
      <c r="G86" s="20">
        <v>768</v>
      </c>
      <c r="H86" s="20">
        <f>SUM(G86,D86)</f>
        <v>1101</v>
      </c>
    </row>
    <row r="87" spans="1:8" s="16" customFormat="1" ht="15" customHeight="1" x14ac:dyDescent="0.2">
      <c r="A87" s="33" t="s">
        <v>26</v>
      </c>
      <c r="B87" s="21">
        <v>114</v>
      </c>
      <c r="C87" s="21">
        <v>28</v>
      </c>
      <c r="D87" s="20">
        <v>142</v>
      </c>
      <c r="E87" s="21">
        <v>271</v>
      </c>
      <c r="F87" s="21">
        <v>61</v>
      </c>
      <c r="G87" s="20">
        <v>332</v>
      </c>
      <c r="H87" s="20">
        <f>SUM(G87,D87)</f>
        <v>474</v>
      </c>
    </row>
    <row r="88" spans="1:8" s="23" customFormat="1" ht="15" customHeight="1" x14ac:dyDescent="0.2">
      <c r="A88" s="34" t="s">
        <v>25</v>
      </c>
      <c r="B88" s="24">
        <f>SUM(B89)</f>
        <v>689</v>
      </c>
      <c r="C88" s="24">
        <f>SUM(C89)</f>
        <v>637</v>
      </c>
      <c r="D88" s="24">
        <f>SUM(D89)</f>
        <v>1326</v>
      </c>
      <c r="E88" s="24">
        <f>SUM(E89)</f>
        <v>1040</v>
      </c>
      <c r="F88" s="24">
        <f>SUM(F89)</f>
        <v>998</v>
      </c>
      <c r="G88" s="24">
        <f>SUM(E88:F88)</f>
        <v>2038</v>
      </c>
      <c r="H88" s="24">
        <f>SUM(G88,D88)</f>
        <v>3364</v>
      </c>
    </row>
    <row r="89" spans="1:8" s="16" customFormat="1" ht="15" customHeight="1" x14ac:dyDescent="0.2">
      <c r="A89" s="33" t="s">
        <v>24</v>
      </c>
      <c r="B89" s="21">
        <v>689</v>
      </c>
      <c r="C89" s="21">
        <v>637</v>
      </c>
      <c r="D89" s="20">
        <v>1326</v>
      </c>
      <c r="E89" s="21">
        <v>1040</v>
      </c>
      <c r="F89" s="21">
        <v>998</v>
      </c>
      <c r="G89" s="20">
        <v>2038</v>
      </c>
      <c r="H89" s="20">
        <f>SUM(G89,D89)</f>
        <v>3364</v>
      </c>
    </row>
    <row r="90" spans="1:8" s="23" customFormat="1" ht="15" customHeight="1" x14ac:dyDescent="0.2">
      <c r="A90" s="34" t="s">
        <v>23</v>
      </c>
      <c r="B90" s="24">
        <f>SUM(B91)</f>
        <v>290</v>
      </c>
      <c r="C90" s="24">
        <f>SUM(C91)</f>
        <v>136</v>
      </c>
      <c r="D90" s="24">
        <f>SUM(D91)</f>
        <v>426</v>
      </c>
      <c r="E90" s="24">
        <f>SUM(E91)</f>
        <v>645</v>
      </c>
      <c r="F90" s="24">
        <f>SUM(F91)</f>
        <v>252</v>
      </c>
      <c r="G90" s="24">
        <f>SUM(E90:F90)</f>
        <v>897</v>
      </c>
      <c r="H90" s="24">
        <f>SUM(G90,D90)</f>
        <v>1323</v>
      </c>
    </row>
    <row r="91" spans="1:8" s="16" customFormat="1" ht="15" customHeight="1" x14ac:dyDescent="0.2">
      <c r="A91" s="33" t="s">
        <v>22</v>
      </c>
      <c r="B91" s="21">
        <v>290</v>
      </c>
      <c r="C91" s="21">
        <v>136</v>
      </c>
      <c r="D91" s="20">
        <v>426</v>
      </c>
      <c r="E91" s="21">
        <v>645</v>
      </c>
      <c r="F91" s="21">
        <v>252</v>
      </c>
      <c r="G91" s="20">
        <v>897</v>
      </c>
      <c r="H91" s="20">
        <f>SUM(G91,D91)</f>
        <v>1323</v>
      </c>
    </row>
    <row r="92" spans="1:8" s="23" customFormat="1" ht="15" customHeight="1" x14ac:dyDescent="0.2">
      <c r="A92" s="34" t="s">
        <v>21</v>
      </c>
      <c r="B92" s="24">
        <f>SUM(B93:B95)</f>
        <v>132</v>
      </c>
      <c r="C92" s="24">
        <f>SUM(C93:C95)</f>
        <v>275</v>
      </c>
      <c r="D92" s="24">
        <f>SUM(D93:D95)</f>
        <v>407</v>
      </c>
      <c r="E92" s="24">
        <f>SUM(E93:E95)</f>
        <v>268</v>
      </c>
      <c r="F92" s="24">
        <f>SUM(F93:F95)</f>
        <v>1044</v>
      </c>
      <c r="G92" s="24">
        <f>SUM(E92:F92)</f>
        <v>1312</v>
      </c>
      <c r="H92" s="24">
        <f>SUM(G92,D92)</f>
        <v>1719</v>
      </c>
    </row>
    <row r="93" spans="1:8" s="23" customFormat="1" ht="15" customHeight="1" x14ac:dyDescent="0.2">
      <c r="A93" s="33" t="s">
        <v>20</v>
      </c>
      <c r="B93" s="21">
        <v>38</v>
      </c>
      <c r="C93" s="21">
        <v>41</v>
      </c>
      <c r="D93" s="20">
        <v>79</v>
      </c>
      <c r="E93" s="21">
        <v>63</v>
      </c>
      <c r="F93" s="21">
        <v>130</v>
      </c>
      <c r="G93" s="20">
        <v>193</v>
      </c>
      <c r="H93" s="20">
        <f>SUM(G93,D93)</f>
        <v>272</v>
      </c>
    </row>
    <row r="94" spans="1:8" s="23" customFormat="1" ht="15" customHeight="1" x14ac:dyDescent="0.2">
      <c r="A94" s="33" t="s">
        <v>19</v>
      </c>
      <c r="B94" s="21">
        <v>0</v>
      </c>
      <c r="C94" s="21">
        <v>0</v>
      </c>
      <c r="D94" s="20">
        <v>0</v>
      </c>
      <c r="E94" s="21">
        <v>0</v>
      </c>
      <c r="F94" s="21">
        <v>1</v>
      </c>
      <c r="G94" s="20">
        <v>1</v>
      </c>
      <c r="H94" s="20">
        <f>SUM(G94,D94)</f>
        <v>1</v>
      </c>
    </row>
    <row r="95" spans="1:8" s="23" customFormat="1" ht="15" customHeight="1" x14ac:dyDescent="0.2">
      <c r="A95" s="33" t="s">
        <v>18</v>
      </c>
      <c r="B95" s="21">
        <v>94</v>
      </c>
      <c r="C95" s="21">
        <v>234</v>
      </c>
      <c r="D95" s="20">
        <v>328</v>
      </c>
      <c r="E95" s="21">
        <v>205</v>
      </c>
      <c r="F95" s="21">
        <v>913</v>
      </c>
      <c r="G95" s="20">
        <v>1118</v>
      </c>
      <c r="H95" s="20">
        <f>SUM(G95,D95)</f>
        <v>1446</v>
      </c>
    </row>
    <row r="96" spans="1:8" s="23" customFormat="1" ht="15" customHeight="1" x14ac:dyDescent="0.2">
      <c r="A96" s="26" t="s">
        <v>17</v>
      </c>
      <c r="B96" s="25">
        <f>SUM(B97:B101)</f>
        <v>52</v>
      </c>
      <c r="C96" s="25">
        <f>SUM(C97:C101)</f>
        <v>96</v>
      </c>
      <c r="D96" s="25">
        <f>SUM(D97:D101)</f>
        <v>148</v>
      </c>
      <c r="E96" s="25">
        <f>SUM(E97:E101)</f>
        <v>77</v>
      </c>
      <c r="F96" s="25">
        <f>SUM(F97:F101)</f>
        <v>159</v>
      </c>
      <c r="G96" s="25">
        <f>SUM(G97:G101)</f>
        <v>236</v>
      </c>
      <c r="H96" s="24">
        <f>SUM(G96,D96)</f>
        <v>384</v>
      </c>
    </row>
    <row r="97" spans="1:16" s="16" customFormat="1" ht="15" customHeight="1" x14ac:dyDescent="0.2">
      <c r="A97" s="32" t="s">
        <v>16</v>
      </c>
      <c r="B97" s="21">
        <v>0</v>
      </c>
      <c r="C97" s="21">
        <v>1</v>
      </c>
      <c r="D97" s="20">
        <v>1</v>
      </c>
      <c r="E97" s="21">
        <v>0</v>
      </c>
      <c r="F97" s="21">
        <v>3</v>
      </c>
      <c r="G97" s="20">
        <v>3</v>
      </c>
      <c r="H97" s="20">
        <f>SUM(G97,D97)</f>
        <v>4</v>
      </c>
      <c r="I97" s="30"/>
      <c r="J97" s="29"/>
      <c r="K97" s="29"/>
      <c r="L97" s="29"/>
      <c r="M97" s="29"/>
      <c r="N97" s="29"/>
      <c r="O97" s="29"/>
      <c r="P97" s="29"/>
    </row>
    <row r="98" spans="1:16" s="16" customFormat="1" ht="15" customHeight="1" x14ac:dyDescent="0.2">
      <c r="A98" s="31" t="s">
        <v>15</v>
      </c>
      <c r="B98" s="21">
        <v>36</v>
      </c>
      <c r="C98" s="21">
        <v>68</v>
      </c>
      <c r="D98" s="20">
        <v>104</v>
      </c>
      <c r="E98" s="21">
        <v>46</v>
      </c>
      <c r="F98" s="21">
        <v>108</v>
      </c>
      <c r="G98" s="20">
        <v>154</v>
      </c>
      <c r="H98" s="20">
        <f>SUM(G98,D98)</f>
        <v>258</v>
      </c>
      <c r="I98" s="30"/>
      <c r="J98" s="29"/>
      <c r="K98" s="29"/>
      <c r="L98" s="29"/>
      <c r="M98" s="29"/>
      <c r="N98" s="29"/>
      <c r="O98" s="29"/>
      <c r="P98" s="29"/>
    </row>
    <row r="99" spans="1:16" s="16" customFormat="1" ht="15" customHeight="1" x14ac:dyDescent="0.2">
      <c r="A99" s="31" t="s">
        <v>14</v>
      </c>
      <c r="B99" s="21">
        <v>0</v>
      </c>
      <c r="C99" s="21">
        <v>1</v>
      </c>
      <c r="D99" s="20">
        <v>1</v>
      </c>
      <c r="E99" s="21">
        <v>1</v>
      </c>
      <c r="F99" s="21">
        <v>1</v>
      </c>
      <c r="G99" s="20">
        <v>2</v>
      </c>
      <c r="H99" s="20">
        <f>SUM(G99,D99)</f>
        <v>3</v>
      </c>
      <c r="I99" s="30"/>
      <c r="J99" s="29"/>
      <c r="K99" s="29"/>
      <c r="L99" s="29"/>
      <c r="M99" s="29"/>
      <c r="N99" s="29"/>
      <c r="O99" s="29"/>
      <c r="P99" s="29"/>
    </row>
    <row r="100" spans="1:16" s="16" customFormat="1" ht="15" customHeight="1" x14ac:dyDescent="0.2">
      <c r="A100" s="31" t="s">
        <v>13</v>
      </c>
      <c r="B100" s="21">
        <v>15</v>
      </c>
      <c r="C100" s="21">
        <v>23</v>
      </c>
      <c r="D100" s="20">
        <v>38</v>
      </c>
      <c r="E100" s="21">
        <v>27</v>
      </c>
      <c r="F100" s="21">
        <v>42</v>
      </c>
      <c r="G100" s="20">
        <v>69</v>
      </c>
      <c r="H100" s="20">
        <f>SUM(G100,D100)</f>
        <v>107</v>
      </c>
      <c r="I100" s="30"/>
      <c r="J100" s="29"/>
      <c r="K100" s="29"/>
      <c r="L100" s="29"/>
      <c r="M100" s="29"/>
      <c r="N100" s="29"/>
      <c r="O100" s="29"/>
      <c r="P100" s="29"/>
    </row>
    <row r="101" spans="1:16" s="16" customFormat="1" ht="15" customHeight="1" x14ac:dyDescent="0.2">
      <c r="A101" s="31" t="s">
        <v>12</v>
      </c>
      <c r="B101" s="21">
        <v>1</v>
      </c>
      <c r="C101" s="21">
        <v>3</v>
      </c>
      <c r="D101" s="20">
        <v>4</v>
      </c>
      <c r="E101" s="21">
        <v>3</v>
      </c>
      <c r="F101" s="21">
        <v>5</v>
      </c>
      <c r="G101" s="20">
        <v>8</v>
      </c>
      <c r="H101" s="20">
        <f>SUM(G101,D101)</f>
        <v>12</v>
      </c>
      <c r="I101" s="30"/>
      <c r="J101" s="29"/>
      <c r="K101" s="29"/>
      <c r="L101" s="29"/>
      <c r="M101" s="29"/>
      <c r="N101" s="29"/>
      <c r="O101" s="29"/>
      <c r="P101" s="29"/>
    </row>
    <row r="102" spans="1:16" s="16" customFormat="1" ht="15" customHeight="1" x14ac:dyDescent="0.2">
      <c r="A102" s="26" t="s">
        <v>11</v>
      </c>
      <c r="B102" s="25">
        <f>B103</f>
        <v>160</v>
      </c>
      <c r="C102" s="25">
        <f>C103</f>
        <v>228</v>
      </c>
      <c r="D102" s="25">
        <f>D103</f>
        <v>388</v>
      </c>
      <c r="E102" s="25">
        <f>E103</f>
        <v>244</v>
      </c>
      <c r="F102" s="25">
        <f>F103</f>
        <v>375</v>
      </c>
      <c r="G102" s="24">
        <f>SUM(E102:F102)</f>
        <v>619</v>
      </c>
      <c r="H102" s="24">
        <f>SUM(G102,D102)</f>
        <v>1007</v>
      </c>
      <c r="I102" s="30"/>
      <c r="J102" s="29"/>
      <c r="K102" s="29"/>
      <c r="L102" s="29"/>
      <c r="M102" s="29"/>
      <c r="N102" s="29"/>
      <c r="O102" s="29"/>
      <c r="P102" s="29"/>
    </row>
    <row r="103" spans="1:16" s="16" customFormat="1" ht="15" customHeight="1" x14ac:dyDescent="0.2">
      <c r="A103" s="27" t="s">
        <v>10</v>
      </c>
      <c r="B103" s="21">
        <v>160</v>
      </c>
      <c r="C103" s="21">
        <v>228</v>
      </c>
      <c r="D103" s="20">
        <v>388</v>
      </c>
      <c r="E103" s="21">
        <v>244</v>
      </c>
      <c r="F103" s="21">
        <v>375</v>
      </c>
      <c r="G103" s="20">
        <v>619</v>
      </c>
      <c r="H103" s="20">
        <f>SUM(G103,D103)</f>
        <v>1007</v>
      </c>
      <c r="I103" s="30"/>
      <c r="J103" s="29"/>
      <c r="K103" s="29"/>
      <c r="L103" s="29"/>
      <c r="M103" s="29"/>
      <c r="N103" s="29"/>
      <c r="O103" s="29"/>
      <c r="P103" s="29"/>
    </row>
    <row r="104" spans="1:16" s="23" customFormat="1" ht="15" customHeight="1" x14ac:dyDescent="0.2">
      <c r="A104" s="26" t="s">
        <v>9</v>
      </c>
      <c r="B104" s="28">
        <f>SUM(B105)</f>
        <v>423</v>
      </c>
      <c r="C104" s="28">
        <f>SUM(C105)</f>
        <v>786</v>
      </c>
      <c r="D104" s="28">
        <f>SUM(D105)</f>
        <v>1209</v>
      </c>
      <c r="E104" s="28">
        <f>SUM(E105)</f>
        <v>879</v>
      </c>
      <c r="F104" s="28">
        <f>SUM(F105)</f>
        <v>2304</v>
      </c>
      <c r="G104" s="24">
        <f>SUM(E104:F104)</f>
        <v>3183</v>
      </c>
      <c r="H104" s="24">
        <f>SUM(G104,D104)</f>
        <v>4392</v>
      </c>
    </row>
    <row r="105" spans="1:16" s="16" customFormat="1" ht="15" customHeight="1" x14ac:dyDescent="0.2">
      <c r="A105" s="27" t="s">
        <v>8</v>
      </c>
      <c r="B105" s="21">
        <v>423</v>
      </c>
      <c r="C105" s="21">
        <v>786</v>
      </c>
      <c r="D105" s="20">
        <v>1209</v>
      </c>
      <c r="E105" s="21">
        <v>879</v>
      </c>
      <c r="F105" s="21">
        <v>2304</v>
      </c>
      <c r="G105" s="20">
        <v>3183</v>
      </c>
      <c r="H105" s="20">
        <f>SUM(G105,D105)</f>
        <v>4392</v>
      </c>
    </row>
    <row r="106" spans="1:16" s="16" customFormat="1" ht="15" customHeight="1" x14ac:dyDescent="0.2">
      <c r="A106" s="26" t="s">
        <v>7</v>
      </c>
      <c r="B106" s="28">
        <f>SUM(B107)</f>
        <v>44</v>
      </c>
      <c r="C106" s="28">
        <f>SUM(C107)</f>
        <v>64</v>
      </c>
      <c r="D106" s="28">
        <f>SUM(D107)</f>
        <v>108</v>
      </c>
      <c r="E106" s="28">
        <f>SUM(E107)</f>
        <v>31</v>
      </c>
      <c r="F106" s="28">
        <f>SUM(F107)</f>
        <v>52</v>
      </c>
      <c r="G106" s="28">
        <f>SUM(G107)</f>
        <v>83</v>
      </c>
      <c r="H106" s="28">
        <f>SUM(H107)</f>
        <v>191</v>
      </c>
    </row>
    <row r="107" spans="1:16" s="16" customFormat="1" ht="15" customHeight="1" x14ac:dyDescent="0.2">
      <c r="A107" s="27" t="s">
        <v>6</v>
      </c>
      <c r="B107" s="21">
        <v>44</v>
      </c>
      <c r="C107" s="21">
        <v>64</v>
      </c>
      <c r="D107" s="20">
        <v>108</v>
      </c>
      <c r="E107" s="21">
        <v>31</v>
      </c>
      <c r="F107" s="21">
        <v>52</v>
      </c>
      <c r="G107" s="20">
        <v>83</v>
      </c>
      <c r="H107" s="20">
        <f>SUM(G107,D107)</f>
        <v>191</v>
      </c>
    </row>
    <row r="108" spans="1:16" s="23" customFormat="1" ht="15" customHeight="1" x14ac:dyDescent="0.2">
      <c r="A108" s="26" t="s">
        <v>5</v>
      </c>
      <c r="B108" s="25">
        <f>SUM(B109)</f>
        <v>45</v>
      </c>
      <c r="C108" s="25">
        <f>SUM(C109)</f>
        <v>233</v>
      </c>
      <c r="D108" s="25">
        <f>SUM(D109)</f>
        <v>278</v>
      </c>
      <c r="E108" s="25">
        <f>SUM(E109)</f>
        <v>87</v>
      </c>
      <c r="F108" s="25">
        <f>SUM(F109)</f>
        <v>586</v>
      </c>
      <c r="G108" s="24">
        <f>SUM(E108:F108)</f>
        <v>673</v>
      </c>
      <c r="H108" s="24">
        <f>SUM(G108,D108)</f>
        <v>951</v>
      </c>
    </row>
    <row r="109" spans="1:16" s="16" customFormat="1" ht="15" customHeight="1" x14ac:dyDescent="0.2">
      <c r="A109" s="22" t="s">
        <v>4</v>
      </c>
      <c r="B109" s="21">
        <v>45</v>
      </c>
      <c r="C109" s="21">
        <v>233</v>
      </c>
      <c r="D109" s="20">
        <v>278</v>
      </c>
      <c r="E109" s="21">
        <v>87</v>
      </c>
      <c r="F109" s="21">
        <v>586</v>
      </c>
      <c r="G109" s="20">
        <v>673</v>
      </c>
      <c r="H109" s="20">
        <f>SUM(G109,D109)</f>
        <v>951</v>
      </c>
    </row>
    <row r="110" spans="1:16" ht="9" customHeight="1" x14ac:dyDescent="0.2">
      <c r="A110" s="16"/>
      <c r="B110" s="19"/>
      <c r="C110" s="19"/>
      <c r="D110" s="19"/>
      <c r="E110" s="20"/>
      <c r="F110" s="19"/>
      <c r="G110" s="19"/>
      <c r="H110" s="19"/>
    </row>
    <row r="111" spans="1:16" ht="15" customHeight="1" x14ac:dyDescent="0.2">
      <c r="A111" s="18" t="s">
        <v>3</v>
      </c>
      <c r="B111" s="17">
        <f>SUM(B8,B59)</f>
        <v>5509</v>
      </c>
      <c r="C111" s="17">
        <f>SUM(C8,C59)</f>
        <v>5661</v>
      </c>
      <c r="D111" s="17">
        <f>SUM(D8,D59)</f>
        <v>11170</v>
      </c>
      <c r="E111" s="17">
        <f>SUM(E8,E59)</f>
        <v>12523</v>
      </c>
      <c r="F111" s="17">
        <f>SUM(F8,F59)</f>
        <v>15537</v>
      </c>
      <c r="G111" s="17">
        <f>SUM(G8,G59)</f>
        <v>28060</v>
      </c>
      <c r="H111" s="17">
        <f>SUM(H8,H59)</f>
        <v>39230</v>
      </c>
    </row>
    <row r="112" spans="1:16" ht="12.75" customHeight="1" x14ac:dyDescent="0.2">
      <c r="A112" s="16"/>
      <c r="B112" s="5"/>
      <c r="C112" s="5"/>
      <c r="D112" s="5"/>
      <c r="E112" s="15"/>
      <c r="F112" s="5"/>
      <c r="G112" s="5"/>
      <c r="H112" s="5"/>
    </row>
    <row r="113" spans="1:8" ht="22.5" customHeight="1" x14ac:dyDescent="0.2">
      <c r="A113" s="14" t="s">
        <v>2</v>
      </c>
      <c r="B113" s="14"/>
      <c r="C113" s="14"/>
      <c r="D113" s="14"/>
      <c r="E113" s="14"/>
      <c r="F113" s="14"/>
      <c r="G113" s="14"/>
      <c r="H113" s="14"/>
    </row>
    <row r="114" spans="1:8" x14ac:dyDescent="0.2">
      <c r="A114" s="13" t="s">
        <v>1</v>
      </c>
      <c r="B114" s="12"/>
      <c r="C114" s="12"/>
      <c r="D114" s="12"/>
      <c r="E114" s="12"/>
      <c r="F114" s="12"/>
      <c r="G114" s="12"/>
      <c r="H114" s="12"/>
    </row>
    <row r="115" spans="1:8" x14ac:dyDescent="0.2">
      <c r="A115" s="11"/>
      <c r="B115" s="9"/>
      <c r="C115" s="9"/>
      <c r="D115" s="9"/>
      <c r="E115" s="10"/>
      <c r="F115" s="9"/>
      <c r="G115" s="9"/>
    </row>
    <row r="116" spans="1:8" ht="12" customHeight="1" x14ac:dyDescent="0.2">
      <c r="A116" s="8" t="s">
        <v>0</v>
      </c>
      <c r="B116" s="6"/>
      <c r="C116" s="6"/>
      <c r="D116" s="6"/>
      <c r="E116" s="7"/>
      <c r="F116" s="6"/>
      <c r="G116" s="6"/>
      <c r="H116" s="5"/>
    </row>
    <row r="263" spans="2:8" ht="9" customHeight="1" x14ac:dyDescent="0.2">
      <c r="B263" s="1"/>
      <c r="C263" s="1"/>
      <c r="D263" s="1"/>
      <c r="E263" s="4"/>
      <c r="F263" s="1"/>
      <c r="G263" s="1"/>
      <c r="H263" s="1"/>
    </row>
    <row r="264" spans="2:8" ht="13.5" customHeight="1" x14ac:dyDescent="0.2">
      <c r="B264" s="1"/>
      <c r="C264" s="1"/>
      <c r="D264" s="1"/>
      <c r="E264" s="4"/>
      <c r="F264" s="1"/>
      <c r="G264" s="1"/>
      <c r="H264" s="1"/>
    </row>
    <row r="265" spans="2:8" ht="8.25" customHeight="1" x14ac:dyDescent="0.2">
      <c r="B265" s="1"/>
      <c r="C265" s="1"/>
      <c r="D265" s="1"/>
      <c r="E265" s="4"/>
      <c r="F265" s="1"/>
      <c r="G265" s="1"/>
      <c r="H265" s="1"/>
    </row>
  </sheetData>
  <mergeCells count="7">
    <mergeCell ref="A113:H113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por modalidad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2021-06-24T17:22:46Z</dcterms:created>
  <dcterms:modified xsi:type="dcterms:W3CDTF">2021-06-24T17:23:09Z</dcterms:modified>
</cp:coreProperties>
</file>