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resume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 s="1"/>
  <c r="C6" i="1"/>
  <c r="D7" i="1"/>
  <c r="D8" i="1"/>
  <c r="J8" i="1"/>
  <c r="K8" i="1"/>
  <c r="D9" i="1"/>
  <c r="J9" i="1"/>
  <c r="K9" i="1"/>
  <c r="G14" i="1" s="1"/>
  <c r="J10" i="1"/>
  <c r="K10" i="1"/>
  <c r="B11" i="1"/>
  <c r="B10" i="1" s="1"/>
  <c r="D10" i="1" s="1"/>
  <c r="C11" i="1"/>
  <c r="C10" i="1" s="1"/>
  <c r="D11" i="1"/>
  <c r="J11" i="1"/>
  <c r="K11" i="1"/>
  <c r="G16" i="1" s="1"/>
  <c r="D12" i="1"/>
  <c r="G12" i="1"/>
  <c r="H12" i="1"/>
  <c r="I12" i="1"/>
  <c r="I14" i="1" s="1"/>
  <c r="K12" i="1"/>
  <c r="G13" i="1" s="1"/>
  <c r="D13" i="1"/>
  <c r="H13" i="1"/>
  <c r="I13" i="1"/>
  <c r="D14" i="1"/>
  <c r="H14" i="1"/>
  <c r="D15" i="1"/>
  <c r="G15" i="1"/>
  <c r="H15" i="1"/>
  <c r="I15" i="1"/>
  <c r="D16" i="1"/>
  <c r="H16" i="1"/>
  <c r="I16" i="1"/>
  <c r="D17" i="1"/>
  <c r="H17" i="1"/>
  <c r="I17" i="1"/>
  <c r="D18" i="1"/>
  <c r="D19" i="1"/>
  <c r="D20" i="1"/>
  <c r="D21" i="1"/>
  <c r="D22" i="1"/>
  <c r="D23" i="1"/>
  <c r="G24" i="1"/>
  <c r="H20" i="1" s="1"/>
  <c r="C25" i="1" l="1"/>
  <c r="G17" i="1"/>
  <c r="D25" i="1"/>
  <c r="H23" i="1"/>
  <c r="H21" i="1"/>
  <c r="J12" i="1"/>
  <c r="J15" i="1" s="1"/>
  <c r="B25" i="1"/>
  <c r="H24" i="1"/>
  <c r="H22" i="1"/>
  <c r="J17" i="1" l="1"/>
  <c r="J16" i="1"/>
  <c r="J13" i="1"/>
  <c r="J14" i="1"/>
</calcChain>
</file>

<file path=xl/sharedStrings.xml><?xml version="1.0" encoding="utf-8"?>
<sst xmlns="http://schemas.openxmlformats.org/spreadsheetml/2006/main" count="45" uniqueCount="36">
  <si>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</si>
  <si>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</si>
  <si>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</si>
  <si>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</si>
  <si>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Humanidades y artes</t>
  </si>
  <si>
    <t>Técnico</t>
  </si>
  <si>
    <t>Ciencias sociales</t>
  </si>
  <si>
    <t>Otras</t>
  </si>
  <si>
    <t>Ciencias biológicas, químicas y de la salud</t>
  </si>
  <si>
    <t>Actividad de apoyo a la docencia</t>
  </si>
  <si>
    <t>Ciencias físico matemática e ingenierías</t>
  </si>
  <si>
    <t>Actividad de investigación</t>
  </si>
  <si>
    <t>% Titulación</t>
  </si>
  <si>
    <t>Titulación</t>
  </si>
  <si>
    <t>Servicio social</t>
  </si>
  <si>
    <t>Créditos y alto nivel académico</t>
  </si>
  <si>
    <t>Trabajo profesional</t>
  </si>
  <si>
    <t>Estudios de posgrado</t>
  </si>
  <si>
    <t>Seminario de tesis o tesina</t>
  </si>
  <si>
    <t>Examen general de conocimientos</t>
  </si>
  <si>
    <t>Tesis o tesina y examen profesional</t>
  </si>
  <si>
    <t>Ampliación y profundización de conocimientos</t>
  </si>
  <si>
    <t>Licenciatura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</si>
  <si>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</si>
  <si>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Doctorado</t>
  </si>
  <si>
    <t>Maestría</t>
  </si>
  <si>
    <t>Total</t>
  </si>
  <si>
    <t>E</t>
  </si>
  <si>
    <t>D</t>
  </si>
  <si>
    <t>M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</si>
  <si>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</si>
  <si>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</si>
  <si>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t>Mujeres</t>
  </si>
  <si>
    <t>Hombres</t>
  </si>
  <si>
    <t xml:space="preserve">  </t>
  </si>
  <si>
    <t>UNAM. EXÁMENES DE GRADO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</si>
</sst>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3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3" fontId="6" fillId="0" borderId="0" xfId="2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2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3" applyFont="1" applyBorder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3" fontId="2" fillId="0" borderId="0" xfId="3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" fontId="6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left" vertical="center" indent="1"/>
    </xf>
    <xf numFmtId="3" fontId="9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2"/>
    </xf>
    <xf numFmtId="0" fontId="10" fillId="0" borderId="0" xfId="3" applyFont="1" applyAlignment="1">
      <alignment horizontal="left" vertical="center" indent="2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3" applyNumberFormat="1" applyFont="1" applyBorder="1" applyAlignment="1">
      <alignment vertical="center"/>
    </xf>
    <xf numFmtId="10" fontId="5" fillId="0" borderId="0" xfId="4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5" fillId="0" borderId="0" xfId="0" applyFont="1" applyAlignment="1"/>
    <xf numFmtId="3" fontId="6" fillId="0" borderId="0" xfId="2" applyNumberFormat="1" applyFont="1" applyAlignment="1">
      <alignment vertical="center"/>
    </xf>
    <xf numFmtId="3" fontId="10" fillId="0" borderId="0" xfId="2" applyNumberFormat="1" applyFont="1" applyAlignment="1">
      <alignment horizontal="right" vertical="center"/>
    </xf>
    <xf numFmtId="3" fontId="0" fillId="0" borderId="0" xfId="2" applyNumberFormat="1" applyFont="1" applyAlignment="1">
      <alignment horizontal="left" vertical="center" indent="1"/>
    </xf>
    <xf numFmtId="3" fontId="10" fillId="0" borderId="0" xfId="2" applyNumberFormat="1" applyFont="1" applyAlignment="1">
      <alignment horizontal="left" vertical="center" indent="1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0" applyNumberFormat="1" applyFont="1"/>
    <xf numFmtId="3" fontId="12" fillId="0" borderId="0" xfId="2" applyNumberFormat="1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Alignment="1">
      <alignment vertical="center"/>
    </xf>
    <xf numFmtId="0" fontId="2" fillId="0" borderId="0" xfId="0" applyFont="1" applyAlignmen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1" fontId="6" fillId="0" borderId="0" xfId="2" applyNumberFormat="1" applyFont="1" applyFill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</cellXfs>
  <cellStyles count="5">
    <cellStyle name="Normal" xfId="0" builtinId="0"/>
    <cellStyle name="Normal 3" xfId="3"/>
    <cellStyle name="Normal_exp_tec" xfId="2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08157218393438"/>
          <c:y val="0.31133948773644698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28B-4D77-8B8C-7EE80F711E9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8B-4D77-8B8C-7EE80F711E99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8B-4D77-8B8C-7EE80F711E9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8B-4D77-8B8C-7EE80F711E99}"/>
              </c:ext>
            </c:extLst>
          </c:dPt>
          <c:dLbls>
            <c:dLbl>
              <c:idx val="0"/>
              <c:layout>
                <c:manualLayout>
                  <c:x val="7.1684587813620072E-3"/>
                  <c:y val="-2.7972027972027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8B-4D77-8B8C-7EE80F711E99}"/>
                </c:ext>
              </c:extLst>
            </c:dLbl>
            <c:dLbl>
              <c:idx val="1"/>
              <c:layout>
                <c:manualLayout>
                  <c:x val="2.3894862604539146E-3"/>
                  <c:y val="3.4188034188034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8B-4D77-8B8C-7EE80F711E99}"/>
                </c:ext>
              </c:extLst>
            </c:dLbl>
            <c:dLbl>
              <c:idx val="2"/>
              <c:layout>
                <c:manualLayout>
                  <c:x val="5.0179211469534038E-2"/>
                  <c:y val="7.770007770007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8B-4D77-8B8C-7EE80F711E99}"/>
                </c:ext>
              </c:extLst>
            </c:dLbl>
            <c:dLbl>
              <c:idx val="3"/>
              <c:layout>
                <c:manualLayout>
                  <c:x val="7.1684587813620068E-2"/>
                  <c:y val="-1.5540015540015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8B-4D77-8B8C-7EE80F711E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resumen!$F$20:$F$23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resumen!$G$20:$G$23</c:f>
              <c:numCache>
                <c:formatCode>General</c:formatCode>
                <c:ptCount val="4"/>
                <c:pt idx="0">
                  <c:v>4574</c:v>
                </c:pt>
                <c:pt idx="1">
                  <c:v>9063</c:v>
                </c:pt>
                <c:pt idx="2">
                  <c:v>8314</c:v>
                </c:pt>
                <c:pt idx="3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8B-4D77-8B8C-7EE80F711E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3067097382058013"/>
          <c:y val="4.807930504749898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19-4C1A-98A0-6BCADBFD41A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19-4C1A-98A0-6BCADBFD41A7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19-4C1A-98A0-6BCADBFD41A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19-4C1A-98A0-6BCADBFD41A7}"/>
              </c:ext>
            </c:extLst>
          </c:dPt>
          <c:dLbls>
            <c:dLbl>
              <c:idx val="0"/>
              <c:layout>
                <c:manualLayout>
                  <c:x val="-1.1015738417313131E-2"/>
                  <c:y val="-5.13358271160987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9-4C1A-98A0-6BCADBFD41A7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9-4C1A-98A0-6BCADBFD41A7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9-4C1A-98A0-6BCADBFD41A7}"/>
                </c:ext>
              </c:extLst>
            </c:dLbl>
            <c:dLbl>
              <c:idx val="3"/>
              <c:layout>
                <c:manualLayout>
                  <c:x val="4.239662349898566E-2"/>
                  <c:y val="-1.93043586087172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9-4C1A-98A0-6BCADBFD41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resumen!$L$8:$L$11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0.29499999999999998</c:v>
                </c:pt>
                <c:pt idx="2">
                  <c:v>0.33200000000000002</c:v>
                </c:pt>
                <c:pt idx="3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19-4C1A-98A0-6BCADBFD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37415736704"/>
          <c:y val="4.80791063907709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9C-4AC5-89F5-C8AD05358A5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9C-4AC5-89F5-C8AD05358A5E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9C-4AC5-89F5-C8AD05358A5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9C-4AC5-89F5-C8AD05358A5E}"/>
              </c:ext>
            </c:extLst>
          </c:dPt>
          <c:dLbls>
            <c:dLbl>
              <c:idx val="0"/>
              <c:layout>
                <c:manualLayout>
                  <c:x val="3.9535793319952703E-2"/>
                  <c:y val="-5.342761489494030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C-4AC5-89F5-C8AD05358A5E}"/>
                </c:ext>
              </c:extLst>
            </c:dLbl>
            <c:dLbl>
              <c:idx val="1"/>
              <c:layout>
                <c:manualLayout>
                  <c:x val="1.36054450919589E-2"/>
                  <c:y val="1.9212301682150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C-4AC5-89F5-C8AD05358A5E}"/>
                </c:ext>
              </c:extLst>
            </c:dLbl>
            <c:dLbl>
              <c:idx val="2"/>
              <c:layout>
                <c:manualLayout>
                  <c:x val="-1.2682826411404499E-3"/>
                  <c:y val="-8.071277957580719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C-4AC5-89F5-C8AD05358A5E}"/>
                </c:ext>
              </c:extLst>
            </c:dLbl>
            <c:dLbl>
              <c:idx val="3"/>
              <c:layout>
                <c:manualLayout>
                  <c:x val="3.5747002212958702E-3"/>
                  <c:y val="-2.62541505532024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C-4AC5-89F5-C8AD05358A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resumen!$I$8:$I$11</c:f>
              <c:numCache>
                <c:formatCode>General</c:formatCode>
                <c:ptCount val="4"/>
                <c:pt idx="0">
                  <c:v>139</c:v>
                </c:pt>
                <c:pt idx="1">
                  <c:v>4777</c:v>
                </c:pt>
                <c:pt idx="2">
                  <c:v>668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9C-4AC5-89F5-C8AD0535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</xdr:row>
      <xdr:rowOff>9525</xdr:rowOff>
    </xdr:from>
    <xdr:to>
      <xdr:col>11</xdr:col>
      <xdr:colOff>733425</xdr:colOff>
      <xdr:row>24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133350</xdr:rowOff>
    </xdr:from>
    <xdr:to>
      <xdr:col>11</xdr:col>
      <xdr:colOff>742950</xdr:colOff>
      <xdr:row>47</xdr:row>
      <xdr:rowOff>9525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25</xdr:row>
      <xdr:rowOff>142875</xdr:rowOff>
    </xdr:from>
    <xdr:to>
      <xdr:col>3</xdr:col>
      <xdr:colOff>723900</xdr:colOff>
      <xdr:row>48</xdr:row>
      <xdr:rowOff>104775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3%20ex&#225;menes%20de%20grad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myd"/>
      <sheetName val="grado_esp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52.85546875" style="1" customWidth="1"/>
    <col min="2" max="11" width="11.42578125" style="1" customWidth="1"/>
    <col min="12" max="12" width="11.42578125" style="1" bestFit="1" customWidth="1"/>
    <col min="13" max="16384" width="10.85546875" style="1"/>
  </cols>
  <sheetData>
    <row r="1" spans="1:18" ht="15" customHeight="1" x14ac:dyDescent="0.2">
      <c r="A1" s="60" t="s">
        <v>35</v>
      </c>
      <c r="B1" s="60"/>
      <c r="C1" s="60"/>
      <c r="D1" s="60"/>
      <c r="E1" s="59"/>
    </row>
    <row r="2" spans="1:18" ht="15" customHeight="1" x14ac:dyDescent="0.2">
      <c r="A2" s="58">
        <v>2020</v>
      </c>
      <c r="B2" s="58"/>
      <c r="C2" s="58"/>
      <c r="D2" s="58"/>
      <c r="E2" s="57"/>
      <c r="F2" s="56"/>
      <c r="H2" s="55"/>
      <c r="J2" s="54"/>
    </row>
    <row r="3" spans="1:18" x14ac:dyDescent="0.2">
      <c r="A3" s="48" t="s">
        <v>34</v>
      </c>
      <c r="B3" s="48"/>
      <c r="C3" s="48"/>
      <c r="D3" s="48"/>
      <c r="E3" s="47"/>
      <c r="F3" s="46"/>
      <c r="H3" s="53"/>
      <c r="J3" s="49"/>
    </row>
    <row r="4" spans="1:18" ht="15" customHeight="1" x14ac:dyDescent="0.2">
      <c r="A4" s="52"/>
      <c r="B4" s="51" t="s">
        <v>33</v>
      </c>
      <c r="C4" s="51" t="s">
        <v>32</v>
      </c>
      <c r="D4" s="51" t="s">
        <v>26</v>
      </c>
      <c r="E4" s="50"/>
      <c r="F4" s="46"/>
      <c r="G4" s="46"/>
      <c r="H4" s="46"/>
      <c r="I4" s="46"/>
      <c r="J4" s="49"/>
    </row>
    <row r="5" spans="1:18" ht="9" customHeight="1" x14ac:dyDescent="0.2">
      <c r="A5" s="48"/>
      <c r="B5" s="48"/>
      <c r="C5" s="48"/>
      <c r="D5" s="48"/>
      <c r="E5" s="47"/>
      <c r="F5" s="46"/>
      <c r="G5" s="45"/>
      <c r="H5" s="45"/>
      <c r="I5" s="45"/>
      <c r="J5" s="44"/>
      <c r="K5" s="10"/>
      <c r="L5" s="10"/>
    </row>
    <row r="6" spans="1:18" ht="15" customHeight="1" x14ac:dyDescent="0.2">
      <c r="A6" s="40" t="s">
        <v>31</v>
      </c>
      <c r="B6" s="27">
        <f>SUM(B7:B9)</f>
        <v>3582</v>
      </c>
      <c r="C6" s="27">
        <f>SUM(C7:C9)</f>
        <v>3866</v>
      </c>
      <c r="D6" s="27">
        <f>SUM(B6:C6)</f>
        <v>7448</v>
      </c>
      <c r="E6" s="14"/>
      <c r="F6" s="26"/>
      <c r="G6" s="10"/>
      <c r="H6" s="10"/>
      <c r="I6" s="10"/>
      <c r="J6" s="10"/>
      <c r="K6" s="10"/>
      <c r="L6" s="10"/>
    </row>
    <row r="7" spans="1:18" ht="15" customHeight="1" x14ac:dyDescent="0.2">
      <c r="A7" s="43" t="s">
        <v>30</v>
      </c>
      <c r="B7" s="41">
        <v>2040</v>
      </c>
      <c r="C7" s="41">
        <v>2503</v>
      </c>
      <c r="D7" s="23">
        <f>SUM(B7:C7)</f>
        <v>4543</v>
      </c>
      <c r="E7" s="22"/>
      <c r="F7" s="26"/>
      <c r="G7" s="10" t="s">
        <v>29</v>
      </c>
      <c r="H7" s="10" t="s">
        <v>28</v>
      </c>
      <c r="I7" s="10" t="s">
        <v>27</v>
      </c>
      <c r="J7" s="34" t="s">
        <v>26</v>
      </c>
      <c r="K7" s="10"/>
      <c r="L7" s="10"/>
    </row>
    <row r="8" spans="1:18" ht="15" customHeight="1" x14ac:dyDescent="0.2">
      <c r="A8" s="43" t="s">
        <v>25</v>
      </c>
      <c r="B8" s="41">
        <v>1142</v>
      </c>
      <c r="C8" s="41">
        <v>1052</v>
      </c>
      <c r="D8" s="23">
        <f>SUM(B8:C8)</f>
        <v>2194</v>
      </c>
      <c r="E8" s="22"/>
      <c r="F8" s="26" t="s">
        <v>10</v>
      </c>
      <c r="G8" s="39">
        <v>656</v>
      </c>
      <c r="H8" s="39">
        <v>188</v>
      </c>
      <c r="I8" s="39">
        <v>139</v>
      </c>
      <c r="J8" s="38">
        <f>SUM(G8:I8)</f>
        <v>983</v>
      </c>
      <c r="K8" s="10">
        <f>SUM(G8:H8)</f>
        <v>844</v>
      </c>
      <c r="L8" s="19">
        <v>0.19500000000000001</v>
      </c>
    </row>
    <row r="9" spans="1:18" ht="15" customHeight="1" x14ac:dyDescent="0.2">
      <c r="A9" s="42" t="s">
        <v>24</v>
      </c>
      <c r="B9" s="41">
        <v>400</v>
      </c>
      <c r="C9" s="41">
        <v>311</v>
      </c>
      <c r="D9" s="23">
        <f>SUM(B9:C9)</f>
        <v>711</v>
      </c>
      <c r="E9" s="22"/>
      <c r="F9" s="26" t="s">
        <v>8</v>
      </c>
      <c r="G9" s="39">
        <v>900</v>
      </c>
      <c r="H9" s="39">
        <v>376</v>
      </c>
      <c r="I9" s="39">
        <v>4777</v>
      </c>
      <c r="J9" s="38">
        <f>SUM(G9:I9)</f>
        <v>6053</v>
      </c>
      <c r="K9" s="10">
        <f>SUM(G9:H9)</f>
        <v>1276</v>
      </c>
      <c r="L9" s="19">
        <v>0.29499999999999998</v>
      </c>
    </row>
    <row r="10" spans="1:18" ht="15" customHeight="1" x14ac:dyDescent="0.2">
      <c r="A10" s="40" t="s">
        <v>23</v>
      </c>
      <c r="B10" s="27">
        <f>B11+B23</f>
        <v>3385</v>
      </c>
      <c r="C10" s="27">
        <f>C11+C23</f>
        <v>4554</v>
      </c>
      <c r="D10" s="27">
        <f>SUM(B10:C10)</f>
        <v>7939</v>
      </c>
      <c r="E10" s="14"/>
      <c r="F10" s="26" t="s">
        <v>6</v>
      </c>
      <c r="G10" s="10">
        <v>1247</v>
      </c>
      <c r="H10" s="10">
        <v>185</v>
      </c>
      <c r="I10" s="39">
        <v>668</v>
      </c>
      <c r="J10" s="38">
        <f>SUM(G10:I10)</f>
        <v>2100</v>
      </c>
      <c r="K10" s="10">
        <f>SUM(G10:H10)</f>
        <v>1432</v>
      </c>
      <c r="L10" s="19">
        <v>0.33200000000000002</v>
      </c>
      <c r="M10" s="10"/>
      <c r="N10" s="10"/>
    </row>
    <row r="11" spans="1:18" ht="15" customHeight="1" x14ac:dyDescent="0.2">
      <c r="A11" s="29" t="s">
        <v>22</v>
      </c>
      <c r="B11" s="27">
        <f>SUM(B12:B22)</f>
        <v>3385</v>
      </c>
      <c r="C11" s="27">
        <f>SUM(C12:C22)</f>
        <v>4553</v>
      </c>
      <c r="D11" s="27">
        <f>SUM(B11:C11)</f>
        <v>7938</v>
      </c>
      <c r="E11" s="14"/>
      <c r="F11" s="26" t="s">
        <v>4</v>
      </c>
      <c r="G11" s="10">
        <v>542</v>
      </c>
      <c r="H11" s="10">
        <v>226</v>
      </c>
      <c r="I11" s="39">
        <v>46</v>
      </c>
      <c r="J11" s="38">
        <f>SUM(G11:I11)</f>
        <v>814</v>
      </c>
      <c r="K11" s="10">
        <f>SUM(G11:H11)</f>
        <v>768</v>
      </c>
      <c r="L11" s="19">
        <v>0.17799999999999999</v>
      </c>
      <c r="N11" s="10"/>
    </row>
    <row r="12" spans="1:18" ht="15" customHeight="1" x14ac:dyDescent="0.2">
      <c r="A12" s="31" t="s">
        <v>21</v>
      </c>
      <c r="B12" s="23">
        <v>946</v>
      </c>
      <c r="C12" s="23">
        <v>1243</v>
      </c>
      <c r="D12" s="23">
        <f>SUM(B12:C12)</f>
        <v>2189</v>
      </c>
      <c r="E12" s="22"/>
      <c r="F12" s="26"/>
      <c r="G12" s="10">
        <f>SUM(G8:G11)</f>
        <v>3345</v>
      </c>
      <c r="H12" s="10">
        <f>SUM(H8:H11)</f>
        <v>975</v>
      </c>
      <c r="I12" s="10">
        <f>SUM(I8:I11)</f>
        <v>5630</v>
      </c>
      <c r="J12" s="38">
        <f>SUM(J8:J11)</f>
        <v>9950</v>
      </c>
      <c r="K12" s="10">
        <f>SUM(K8:K11)</f>
        <v>4320</v>
      </c>
      <c r="L12" s="37">
        <v>1</v>
      </c>
      <c r="N12" s="10"/>
      <c r="O12" s="8"/>
      <c r="P12" s="8"/>
      <c r="Q12" s="8"/>
      <c r="R12" s="8"/>
    </row>
    <row r="13" spans="1:18" ht="15" customHeight="1" x14ac:dyDescent="0.2">
      <c r="A13" s="31" t="s">
        <v>20</v>
      </c>
      <c r="B13" s="23">
        <v>929</v>
      </c>
      <c r="C13" s="23">
        <v>934</v>
      </c>
      <c r="D13" s="23">
        <f>SUM(B13:C13)</f>
        <v>1863</v>
      </c>
      <c r="E13" s="22"/>
      <c r="F13" s="26" t="s">
        <v>10</v>
      </c>
      <c r="G13" s="35">
        <f>K8/$K$12</f>
        <v>0.19537037037037036</v>
      </c>
      <c r="H13" s="35">
        <f>H8/$H$12</f>
        <v>0.19282051282051282</v>
      </c>
      <c r="I13" s="35">
        <f>I8/$I$12</f>
        <v>2.4689165186500887E-2</v>
      </c>
      <c r="J13" s="35">
        <f>J8/$J$12</f>
        <v>9.8793969849246224E-2</v>
      </c>
      <c r="K13" s="10"/>
      <c r="L13" s="19"/>
      <c r="N13" s="10"/>
      <c r="O13" s="25"/>
      <c r="P13" s="25"/>
      <c r="Q13" s="25"/>
      <c r="R13" s="8"/>
    </row>
    <row r="14" spans="1:18" ht="15" customHeight="1" x14ac:dyDescent="0.2">
      <c r="A14" s="31" t="s">
        <v>19</v>
      </c>
      <c r="B14" s="23">
        <v>542</v>
      </c>
      <c r="C14" s="23">
        <v>1011</v>
      </c>
      <c r="D14" s="23">
        <f>SUM(B14:C14)</f>
        <v>1553</v>
      </c>
      <c r="E14" s="22"/>
      <c r="F14" s="26" t="s">
        <v>8</v>
      </c>
      <c r="G14" s="35">
        <f>K9/$K$12</f>
        <v>0.29537037037037039</v>
      </c>
      <c r="H14" s="35">
        <f>H9/$H$12</f>
        <v>0.38564102564102565</v>
      </c>
      <c r="I14" s="35">
        <f>I9/$I$12</f>
        <v>0.84849023090586151</v>
      </c>
      <c r="J14" s="35">
        <f>J9/$J$12</f>
        <v>0.60834170854271352</v>
      </c>
      <c r="K14" s="10"/>
      <c r="L14" s="19"/>
      <c r="N14" s="10"/>
      <c r="O14" s="25"/>
      <c r="P14" s="25"/>
      <c r="Q14" s="25"/>
      <c r="R14" s="8"/>
    </row>
    <row r="15" spans="1:18" ht="15" customHeight="1" x14ac:dyDescent="0.2">
      <c r="A15" s="31" t="s">
        <v>18</v>
      </c>
      <c r="B15" s="23">
        <v>357</v>
      </c>
      <c r="C15" s="23">
        <v>509</v>
      </c>
      <c r="D15" s="23">
        <f>SUM(B15:C15)</f>
        <v>866</v>
      </c>
      <c r="E15" s="22"/>
      <c r="F15" s="26" t="s">
        <v>6</v>
      </c>
      <c r="G15" s="35">
        <f>K10/$K$12</f>
        <v>0.33148148148148149</v>
      </c>
      <c r="H15" s="35">
        <f>H10/$H$12</f>
        <v>0.18974358974358974</v>
      </c>
      <c r="I15" s="35">
        <f>I10/$I$12</f>
        <v>0.11865008880994671</v>
      </c>
      <c r="J15" s="35">
        <f>J10/$J$12</f>
        <v>0.21105527638190955</v>
      </c>
      <c r="K15" s="10"/>
      <c r="L15" s="19"/>
      <c r="N15" s="10"/>
      <c r="O15" s="25"/>
      <c r="P15" s="25"/>
      <c r="Q15" s="25"/>
      <c r="R15" s="8"/>
    </row>
    <row r="16" spans="1:18" ht="15" customHeight="1" x14ac:dyDescent="0.2">
      <c r="A16" s="31" t="s">
        <v>17</v>
      </c>
      <c r="B16" s="23">
        <v>251</v>
      </c>
      <c r="C16" s="23">
        <v>406</v>
      </c>
      <c r="D16" s="23">
        <f>SUM(B16:C16)</f>
        <v>657</v>
      </c>
      <c r="E16" s="22"/>
      <c r="F16" s="26" t="s">
        <v>4</v>
      </c>
      <c r="G16" s="35">
        <f>K11/$K$12</f>
        <v>0.17777777777777778</v>
      </c>
      <c r="H16" s="35">
        <f>H11/$H$12</f>
        <v>0.23179487179487179</v>
      </c>
      <c r="I16" s="35">
        <f>I11/$I$12</f>
        <v>8.1705150976909419E-3</v>
      </c>
      <c r="J16" s="35">
        <f>J11/$J$12</f>
        <v>8.1809045226130653E-2</v>
      </c>
      <c r="K16" s="10"/>
      <c r="L16" s="19"/>
      <c r="N16" s="12"/>
      <c r="O16" s="25"/>
      <c r="P16" s="25"/>
      <c r="Q16" s="25"/>
      <c r="R16" s="8"/>
    </row>
    <row r="17" spans="1:18" ht="15" customHeight="1" x14ac:dyDescent="0.2">
      <c r="A17" s="31" t="s">
        <v>16</v>
      </c>
      <c r="B17" s="23">
        <v>145</v>
      </c>
      <c r="C17" s="23">
        <v>178</v>
      </c>
      <c r="D17" s="23">
        <f>SUM(B17:C17)</f>
        <v>323</v>
      </c>
      <c r="E17" s="22"/>
      <c r="F17" s="21"/>
      <c r="G17" s="36">
        <f>SUM(G13:G16)</f>
        <v>1</v>
      </c>
      <c r="H17" s="35">
        <f>H12/$H$12</f>
        <v>1</v>
      </c>
      <c r="I17" s="35">
        <f>I12/$I$12</f>
        <v>1</v>
      </c>
      <c r="J17" s="35">
        <f>J12/$J$12</f>
        <v>1</v>
      </c>
      <c r="K17" s="20"/>
      <c r="L17" s="10"/>
      <c r="M17" s="8"/>
      <c r="N17" s="12"/>
      <c r="O17" s="25"/>
      <c r="P17" s="25"/>
      <c r="Q17" s="25"/>
      <c r="R17" s="8"/>
    </row>
    <row r="18" spans="1:18" ht="15" customHeight="1" x14ac:dyDescent="0.2">
      <c r="A18" s="31" t="s">
        <v>15</v>
      </c>
      <c r="B18" s="23">
        <v>77</v>
      </c>
      <c r="C18" s="23">
        <v>108</v>
      </c>
      <c r="D18" s="23">
        <f>SUM(B18:C18)</f>
        <v>185</v>
      </c>
      <c r="E18" s="22"/>
      <c r="F18" s="26"/>
      <c r="G18" s="10"/>
      <c r="H18" s="10"/>
      <c r="I18" s="10"/>
      <c r="J18" s="10"/>
      <c r="K18" s="17"/>
      <c r="L18" s="10"/>
      <c r="M18" s="8"/>
      <c r="N18" s="12"/>
      <c r="O18" s="25"/>
      <c r="P18" s="25"/>
      <c r="Q18" s="25"/>
      <c r="R18" s="8"/>
    </row>
    <row r="19" spans="1:18" ht="15" customHeight="1" x14ac:dyDescent="0.2">
      <c r="A19" s="31" t="s">
        <v>14</v>
      </c>
      <c r="B19" s="23">
        <v>40</v>
      </c>
      <c r="C19" s="23">
        <v>63</v>
      </c>
      <c r="D19" s="23">
        <f>SUM(B19:C19)</f>
        <v>103</v>
      </c>
      <c r="E19" s="22"/>
      <c r="F19" s="26"/>
      <c r="G19" s="34" t="s">
        <v>13</v>
      </c>
      <c r="H19" s="10" t="s">
        <v>12</v>
      </c>
      <c r="I19" s="10"/>
      <c r="J19" s="10"/>
      <c r="K19" s="17"/>
      <c r="L19" s="10"/>
      <c r="N19" s="13"/>
      <c r="O19" s="25"/>
      <c r="P19" s="25"/>
      <c r="Q19" s="25"/>
      <c r="R19" s="8"/>
    </row>
    <row r="20" spans="1:18" ht="15" customHeight="1" x14ac:dyDescent="0.2">
      <c r="A20" s="32" t="s">
        <v>11</v>
      </c>
      <c r="B20" s="30">
        <v>28</v>
      </c>
      <c r="C20" s="30">
        <v>43</v>
      </c>
      <c r="D20" s="23">
        <f>SUM(B20:C20)</f>
        <v>71</v>
      </c>
      <c r="E20" s="22"/>
      <c r="F20" s="26" t="s">
        <v>10</v>
      </c>
      <c r="G20" s="33">
        <v>4574</v>
      </c>
      <c r="H20" s="19">
        <f>G20/$G$24</f>
        <v>0.19214450745641673</v>
      </c>
      <c r="I20" s="10"/>
      <c r="J20" s="10"/>
      <c r="K20" s="17"/>
      <c r="L20" s="10"/>
      <c r="N20" s="13"/>
      <c r="O20" s="25"/>
      <c r="P20" s="25"/>
      <c r="Q20" s="25"/>
      <c r="R20" s="8"/>
    </row>
    <row r="21" spans="1:18" ht="15" customHeight="1" x14ac:dyDescent="0.2">
      <c r="A21" s="32" t="s">
        <v>9</v>
      </c>
      <c r="B21" s="30">
        <v>29</v>
      </c>
      <c r="C21" s="30">
        <v>22</v>
      </c>
      <c r="D21" s="23">
        <f>SUM(B21:C21)</f>
        <v>51</v>
      </c>
      <c r="E21" s="22"/>
      <c r="F21" s="26" t="s">
        <v>8</v>
      </c>
      <c r="G21" s="12">
        <v>9063</v>
      </c>
      <c r="H21" s="19">
        <f>G21/$G$24</f>
        <v>0.38071833648393194</v>
      </c>
      <c r="I21" s="10"/>
      <c r="J21" s="10"/>
      <c r="K21" s="17"/>
      <c r="L21" s="10"/>
      <c r="N21" s="8"/>
      <c r="O21" s="8"/>
      <c r="P21" s="8"/>
      <c r="Q21" s="8"/>
      <c r="R21" s="8"/>
    </row>
    <row r="22" spans="1:18" ht="15" customHeight="1" x14ac:dyDescent="0.2">
      <c r="A22" s="31" t="s">
        <v>7</v>
      </c>
      <c r="B22" s="30">
        <v>41</v>
      </c>
      <c r="C22" s="30">
        <v>36</v>
      </c>
      <c r="D22" s="23">
        <f>SUM(B22:C22)</f>
        <v>77</v>
      </c>
      <c r="E22" s="22"/>
      <c r="F22" s="26" t="s">
        <v>6</v>
      </c>
      <c r="G22" s="12">
        <v>8314</v>
      </c>
      <c r="H22" s="19">
        <f>G22/$G$24</f>
        <v>0.34925435832808233</v>
      </c>
      <c r="I22" s="10"/>
      <c r="J22" s="10"/>
      <c r="K22" s="17"/>
      <c r="L22" s="10"/>
      <c r="M22" s="8"/>
      <c r="N22" s="13"/>
      <c r="O22" s="25"/>
      <c r="P22" s="25"/>
      <c r="Q22" s="25"/>
      <c r="R22" s="8"/>
    </row>
    <row r="23" spans="1:18" ht="15" customHeight="1" x14ac:dyDescent="0.2">
      <c r="A23" s="29" t="s">
        <v>5</v>
      </c>
      <c r="B23" s="28">
        <v>0</v>
      </c>
      <c r="C23" s="28">
        <v>1</v>
      </c>
      <c r="D23" s="27">
        <f>SUM(B23:C23)</f>
        <v>1</v>
      </c>
      <c r="E23" s="14"/>
      <c r="F23" s="26" t="s">
        <v>4</v>
      </c>
      <c r="G23" s="12">
        <v>1854</v>
      </c>
      <c r="H23" s="19">
        <f>G23/$G$24</f>
        <v>7.7882797731569003E-2</v>
      </c>
      <c r="I23" s="12"/>
      <c r="J23" s="11"/>
      <c r="K23" s="17"/>
      <c r="L23" s="10"/>
      <c r="M23" s="8"/>
      <c r="N23" s="13"/>
      <c r="O23" s="25"/>
      <c r="P23" s="25"/>
      <c r="Q23" s="25"/>
      <c r="R23" s="8"/>
    </row>
    <row r="24" spans="1:18" ht="9" customHeight="1" x14ac:dyDescent="0.2">
      <c r="A24" s="24"/>
      <c r="B24" s="23"/>
      <c r="C24" s="23"/>
      <c r="D24" s="23"/>
      <c r="E24" s="22"/>
      <c r="F24" s="21"/>
      <c r="G24" s="20">
        <f>SUM(G20:G23)</f>
        <v>23805</v>
      </c>
      <c r="H24" s="19">
        <f>G24/$G$24</f>
        <v>1</v>
      </c>
      <c r="I24" s="12"/>
      <c r="J24" s="18"/>
      <c r="K24" s="17"/>
      <c r="L24" s="10"/>
      <c r="N24" s="8"/>
      <c r="O24" s="8"/>
      <c r="P24" s="8"/>
      <c r="Q24" s="8"/>
      <c r="R24" s="8"/>
    </row>
    <row r="25" spans="1:18" ht="15" customHeight="1" x14ac:dyDescent="0.2">
      <c r="A25" s="16" t="s">
        <v>3</v>
      </c>
      <c r="B25" s="15">
        <f>SUM(B6,B10)</f>
        <v>6967</v>
      </c>
      <c r="C25" s="15">
        <f>SUM(C6,C10)</f>
        <v>8420</v>
      </c>
      <c r="D25" s="15">
        <f>SUM(D6,D10)</f>
        <v>15387</v>
      </c>
      <c r="E25" s="14"/>
      <c r="F25" s="13"/>
      <c r="G25" s="12"/>
      <c r="H25" s="12"/>
      <c r="I25" s="12"/>
      <c r="J25" s="11"/>
      <c r="K25" s="11"/>
      <c r="L25" s="10"/>
    </row>
    <row r="26" spans="1:18" x14ac:dyDescent="0.2">
      <c r="G26" s="10"/>
      <c r="H26" s="10"/>
      <c r="I26" s="10"/>
      <c r="J26" s="10"/>
      <c r="K26" s="10"/>
      <c r="L26" s="10"/>
    </row>
    <row r="27" spans="1:18" ht="12.75" customHeight="1" x14ac:dyDescent="0.2"/>
    <row r="28" spans="1:18" ht="12.75" customHeight="1" x14ac:dyDescent="0.2"/>
    <row r="29" spans="1:18" ht="12.75" customHeight="1" x14ac:dyDescent="0.2"/>
    <row r="32" spans="1:18" ht="12.75" customHeight="1" x14ac:dyDescent="0.2"/>
    <row r="33" spans="1:5" ht="12.75" customHeight="1" x14ac:dyDescent="0.2">
      <c r="A33" s="9"/>
      <c r="B33" s="8"/>
      <c r="C33" s="8"/>
      <c r="D33" s="7"/>
      <c r="E33" s="7"/>
    </row>
    <row r="34" spans="1:5" ht="12.75" customHeight="1" x14ac:dyDescent="0.2">
      <c r="A34" s="5"/>
    </row>
    <row r="35" spans="1:5" ht="12.75" customHeight="1" x14ac:dyDescent="0.2"/>
    <row r="36" spans="1:5" x14ac:dyDescent="0.2">
      <c r="B36" s="6"/>
      <c r="C36" s="6"/>
      <c r="D36" s="6"/>
      <c r="E36" s="6"/>
    </row>
    <row r="40" spans="1:5" x14ac:dyDescent="0.2">
      <c r="A40" s="5"/>
    </row>
    <row r="41" spans="1:5" x14ac:dyDescent="0.2">
      <c r="A41" s="5"/>
    </row>
    <row r="43" spans="1:5" x14ac:dyDescent="0.2">
      <c r="A43" s="5"/>
    </row>
    <row r="44" spans="1:5" x14ac:dyDescent="0.2">
      <c r="A44" s="5"/>
    </row>
    <row r="45" spans="1:5" x14ac:dyDescent="0.2">
      <c r="A45" s="5"/>
    </row>
    <row r="51" spans="1:1" x14ac:dyDescent="0.2">
      <c r="A51" s="4" t="s">
        <v>2</v>
      </c>
    </row>
    <row r="52" spans="1:1" x14ac:dyDescent="0.2">
      <c r="A52" s="3" t="s">
        <v>1</v>
      </c>
    </row>
    <row r="54" spans="1:1" x14ac:dyDescent="0.2">
      <c r="A54" s="2" t="s">
        <v>0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2021-08-30T18:03:12Z</dcterms:created>
  <dcterms:modified xsi:type="dcterms:W3CDTF">2021-08-30T18:03:40Z</dcterms:modified>
</cp:coreProperties>
</file>