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acopio/2021/agenda2021/agendaxlsx2021/0 unam en cifras/"/>
    </mc:Choice>
  </mc:AlternateContent>
  <xr:revisionPtr revIDLastSave="0" documentId="13_ncr:1_{064E2E15-8410-0C4A-931E-82B4990BDD7A}" xr6:coauthVersionLast="47" xr6:coauthVersionMax="47" xr10:uidLastSave="{00000000-0000-0000-0000-000000000000}"/>
  <bookViews>
    <workbookView xWindow="7540" yWindow="9420" windowWidth="24100" windowHeight="11000" tabRatio="902" firstSheet="10" activeTab="19" xr2:uid="{00000000-000D-0000-FFFF-FFFF00000000}"/>
  </bookViews>
  <sheets>
    <sheet name="pa(1)" sheetId="3" r:id="rId1"/>
    <sheet name="pob_escolar(2)" sheetId="2" r:id="rId2"/>
    <sheet name="egr y tit(3,4,5)" sheetId="4" r:id="rId3"/>
    <sheet name="planes(6)" sheetId="1" r:id="rId4"/>
    <sheet name="ec(7)" sheetId="11" r:id="rId5"/>
    <sheet name="sni(8)" sheetId="6" r:id="rId6"/>
    <sheet name="proy(9)" sheetId="5" r:id="rId7"/>
    <sheet name="act_dc(10)" sheetId="7" r:id="rId8"/>
    <sheet name="dgapa(11)" sheetId="35" r:id="rId9"/>
    <sheet name="becas(12)" sheetId="36" r:id="rId10"/>
    <sheet name="coop_mov_int(13)" sheetId="27" r:id="rId11"/>
    <sheet name="coop_mov_nal(14)" sheetId="28" r:id="rId12"/>
    <sheet name="bib(15)" sheetId="38" r:id="rId13"/>
    <sheet name="prodedit(16)" sheetId="34" r:id="rId14"/>
    <sheet name="área_c(17)" sheetId="13" r:id="rId15"/>
    <sheet name="p_adm(18)" sheetId="14" r:id="rId16"/>
    <sheet name="pres(19)" sheetId="15" r:id="rId17"/>
    <sheet name="entidades(20)" sheetId="21" r:id="rId18"/>
    <sheet name="e docencia" sheetId="17" r:id="rId19"/>
    <sheet name="e invest" sheetId="18" r:id="rId20"/>
    <sheet name="Hoja1" sheetId="23" state="hidden" r:id="rId21"/>
  </sheets>
  <externalReferences>
    <externalReference r:id="rId22"/>
    <externalReference r:id="rId23"/>
    <externalReference r:id="rId24"/>
  </externalReferences>
  <definedNames>
    <definedName name="_xlnm.Database" localSheetId="10">#REF!</definedName>
    <definedName name="_xlnm.Database" localSheetId="11">#REF!</definedName>
    <definedName name="_xlnm.Database" localSheetId="1">#REF!</definedName>
    <definedName name="_xlnm.Database">#REF!</definedName>
    <definedName name="CRAI">'[1]est crai ext 20'!$F$22</definedName>
    <definedName name="ok">'[2]9119B'!$A$1:$L$312</definedName>
    <definedName name="OOO">#REF!</definedName>
    <definedName name="pobesc01_02" localSheetId="1">#REF!</definedName>
    <definedName name="pobesc01_02">'[3]orden descend'!$A$1:$B$69</definedName>
    <definedName name="pobescsumada" localSheetId="10">#REF!</definedName>
    <definedName name="pobescsumada" localSheetId="11">#REF!</definedName>
    <definedName name="pobescsumada" localSheetId="1">#REF!</definedName>
    <definedName name="pobescsum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9" i="2" l="1"/>
  <c r="D18" i="2"/>
  <c r="D17" i="2"/>
  <c r="D16" i="2"/>
  <c r="D12" i="2"/>
  <c r="D11" i="2"/>
  <c r="D9" i="2"/>
  <c r="D8" i="2"/>
  <c r="B21" i="4" l="1"/>
  <c r="B18" i="7"/>
  <c r="C18" i="7"/>
  <c r="B64" i="4"/>
  <c r="D16" i="38"/>
  <c r="D18" i="38" s="1"/>
  <c r="C16" i="38"/>
  <c r="C18" i="38" s="1"/>
  <c r="B16" i="38"/>
  <c r="B27" i="36"/>
  <c r="B13" i="36"/>
  <c r="E18" i="34"/>
  <c r="D18" i="34"/>
  <c r="C18" i="34"/>
  <c r="B18" i="34"/>
  <c r="B11" i="15"/>
  <c r="C8" i="15" s="1"/>
  <c r="B24" i="15"/>
  <c r="C21" i="15" s="1"/>
  <c r="B11" i="13"/>
  <c r="C22" i="11"/>
  <c r="B22" i="11"/>
  <c r="B52" i="4"/>
  <c r="B30" i="4"/>
  <c r="B44" i="4" s="1"/>
  <c r="D7" i="2"/>
  <c r="D10" i="2"/>
  <c r="D15" i="2"/>
  <c r="D21" i="2" s="1"/>
  <c r="C7" i="2"/>
  <c r="C10" i="2"/>
  <c r="C15" i="2"/>
  <c r="B7" i="2"/>
  <c r="B21" i="2" s="1"/>
  <c r="B10" i="2"/>
  <c r="B15" i="2"/>
  <c r="B14" i="14"/>
  <c r="B6" i="3"/>
  <c r="B8" i="4"/>
  <c r="B6" i="1"/>
  <c r="B15" i="6"/>
  <c r="B11" i="5"/>
  <c r="B13" i="21"/>
  <c r="B16" i="21"/>
  <c r="C24" i="15"/>
  <c r="C21" i="2" l="1"/>
  <c r="B68" i="4"/>
  <c r="C20" i="15"/>
  <c r="C18" i="15"/>
  <c r="C19" i="15"/>
  <c r="C9" i="15"/>
  <c r="C11" i="15"/>
  <c r="C5" i="15"/>
  <c r="C7" i="15"/>
  <c r="C6" i="15"/>
</calcChain>
</file>

<file path=xl/sharedStrings.xml><?xml version="1.0" encoding="utf-8"?>
<sst xmlns="http://schemas.openxmlformats.org/spreadsheetml/2006/main" count="495" uniqueCount="375">
  <si>
    <t>Seminarios</t>
  </si>
  <si>
    <t>EXÁMENES PROFESIONALES Y OTRAS OPCIONES DE TITULACIÓN</t>
    <phoneticPr fontId="0" type="noConversion"/>
  </si>
  <si>
    <t>Planes de estudio</t>
  </si>
  <si>
    <t>Maestría</t>
  </si>
  <si>
    <t>Centro de Nanociencias y Nanotecnología</t>
  </si>
  <si>
    <r>
      <t>Total de académicos</t>
    </r>
    <r>
      <rPr>
        <b/>
        <vertAlign val="superscript"/>
        <sz val="10"/>
        <rFont val="Arial"/>
        <family val="2"/>
      </rPr>
      <t>a</t>
    </r>
  </si>
  <si>
    <t>Otras dependencias</t>
  </si>
  <si>
    <t>Subsistema</t>
  </si>
  <si>
    <t>Institutos y Centros de Investigación Humanística</t>
  </si>
  <si>
    <t>Institutos y Centros de Investigación Científica</t>
  </si>
  <si>
    <t>Proyectos</t>
  </si>
  <si>
    <t>INSTITUTOS, CENTROS Y PROGRAMAS DE INVESTIGACIÓN</t>
  </si>
  <si>
    <t>UNAM</t>
  </si>
  <si>
    <t>Fomento a la Docencia (FOMDOC)</t>
  </si>
  <si>
    <t>Iniciativa para Fortalecer la Carrera Académica en el Bachillerato de la UNAM (INFOCAB)</t>
  </si>
  <si>
    <t>Programa</t>
  </si>
  <si>
    <t>Programas de especialización</t>
  </si>
  <si>
    <t>Especializaciones</t>
  </si>
  <si>
    <t>Programas de posgrado</t>
  </si>
  <si>
    <t>Actos</t>
  </si>
  <si>
    <t>Beneficiados</t>
  </si>
  <si>
    <t>Profesor de Carrera</t>
  </si>
  <si>
    <t>Investigador</t>
  </si>
  <si>
    <t>Técnico Académico</t>
  </si>
  <si>
    <t>Profesor de Asignatura</t>
  </si>
  <si>
    <t>Apoyo a Proyectos para la Innovación y el Mejoramiento de la Enseñanza (PAPIME)</t>
  </si>
  <si>
    <t>Instituto de Ciencias Físicas</t>
  </si>
  <si>
    <t>Instituto de Investigaciones sobre la Universidad y la Educación</t>
  </si>
  <si>
    <t>Centro de Investigaciones en Geografía Ambiental</t>
  </si>
  <si>
    <t>Centro Peninsular en Humanidades y Ciencias Sociales</t>
  </si>
  <si>
    <t>Centro de Investigaciones sobre América Latina y el Caribe</t>
  </si>
  <si>
    <t>Total de nombramientos académicos</t>
  </si>
  <si>
    <t>Otros</t>
  </si>
  <si>
    <r>
      <t>a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</si>
  <si>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t>Sistema Universidad Abierta</t>
  </si>
  <si>
    <t>Sistema Universidad Abierta y Educación a Distancia</t>
  </si>
  <si>
    <t>Libros</t>
  </si>
  <si>
    <t>Instituto de Investigaciones Económicas</t>
  </si>
  <si>
    <t>Instituto de Astronomía</t>
  </si>
  <si>
    <t>Instituto de Investigaciones Estéticas</t>
  </si>
  <si>
    <t>Instituto de Biología</t>
  </si>
  <si>
    <t>Instituto de Investigaciones Filológicas</t>
  </si>
  <si>
    <t>Instituto de Biotecnología</t>
  </si>
  <si>
    <t>Instituto de Investigaciones Filosóficas</t>
  </si>
  <si>
    <t>Instituto de Ciencias del Mar y Limnología</t>
  </si>
  <si>
    <t>Instituto de Investigaciones Históricas</t>
  </si>
  <si>
    <t>Instituto de Ciencias Nucleares</t>
  </si>
  <si>
    <t>Instituto de Investigaciones Jurídicas</t>
  </si>
  <si>
    <t>Instituto de Ecología</t>
  </si>
  <si>
    <t>Instituto de Investigaciones Sociales</t>
  </si>
  <si>
    <t>Instituto de Física</t>
  </si>
  <si>
    <t>Instituto de Fisiología Celular</t>
  </si>
  <si>
    <t>Programa Universitario de Estudios sobre la Ciudad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</si>
  <si>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</si>
  <si>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</si>
  <si>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</si>
  <si>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</si>
  <si>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</si>
  <si>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</si>
  <si>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</si>
  <si>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</si>
  <si>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</si>
  <si>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</si>
  <si>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Programa Universitario de Alimentos</t>
  </si>
  <si>
    <t>Programa Universitario de Investigación en Salud</t>
  </si>
  <si>
    <t>Investigación humanística</t>
  </si>
  <si>
    <t>Facultad de Estudios Superiores Acatlán</t>
  </si>
  <si>
    <t>Facultad de Estudios Superiores Aragón</t>
  </si>
  <si>
    <t>Centro de Ciencias Genómicas</t>
  </si>
  <si>
    <t>Premio Universidad Nacional (PUN)</t>
  </si>
  <si>
    <t>Reconocimiento Distinción Universidad Nacional para Jóvenes Académicos (RDUNJA)</t>
  </si>
  <si>
    <t>FACULTADES, ESCUELAS Y UNIDADES MULTIDISCIPLINARIAS</t>
  </si>
  <si>
    <t>EDUCACIÓN MEDIA SUPERIOR</t>
  </si>
  <si>
    <t>EDUCACIÓN SUPERIOR</t>
  </si>
  <si>
    <t>Plantel 1 Gabino Barreda</t>
  </si>
  <si>
    <t>Plantel 2 Erasmo Castellanos Quinto</t>
  </si>
  <si>
    <t>Escuela Nacional de Enfermería y Obstetricia</t>
  </si>
  <si>
    <t>Plantel 3 Justo Sierra</t>
  </si>
  <si>
    <t>Plantel 4 Vidal Castañeda y Nájera</t>
  </si>
  <si>
    <t>Escuela Nacional de Trabajo Social</t>
  </si>
  <si>
    <t>Plantel 5 José Vasconcelos</t>
  </si>
  <si>
    <t>Plantel 6 Antonio Caso</t>
  </si>
  <si>
    <t>Plantel 7 Ezequiel A. Chávez</t>
  </si>
  <si>
    <t>Facultad de Arquitectura</t>
  </si>
  <si>
    <t>Plantel 8 Miguel E. Schulz</t>
  </si>
  <si>
    <t>Facultad de Ciencias</t>
  </si>
  <si>
    <t>Plantel 9 Pedro de Alba</t>
  </si>
  <si>
    <t>Facultad de Ciencias Políticas y Sociales</t>
  </si>
  <si>
    <t>Facultad de Contaduría y Administración</t>
  </si>
  <si>
    <t>Facultad de Derecho</t>
  </si>
  <si>
    <t>Plantel Azcapotzalco</t>
  </si>
  <si>
    <t>Facultad de Economía</t>
  </si>
  <si>
    <t>Plantel Naucalpan</t>
  </si>
  <si>
    <t>Facultad de Filosofía y Letras</t>
  </si>
  <si>
    <t>Plantel Vallejo</t>
  </si>
  <si>
    <t>Facultad de Ingeniería</t>
  </si>
  <si>
    <t>Plantel Oriente</t>
  </si>
  <si>
    <t>Facultad de Medicina</t>
  </si>
  <si>
    <t>Plantel Sur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</si>
  <si>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</si>
  <si>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</si>
  <si>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</si>
  <si>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</si>
  <si>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</si>
  <si>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Iztacala</t>
  </si>
  <si>
    <t>Facultad de Estudios Superiores Cuautitlán</t>
  </si>
  <si>
    <t>Facultad de Estudios Superiores Zaragoza</t>
  </si>
  <si>
    <t>Investigación Científica</t>
  </si>
  <si>
    <t>Investigación Humanística</t>
  </si>
  <si>
    <t>Centro de Investigaciones Interdisciplinarias en Ciencias y Humanidades</t>
  </si>
  <si>
    <t>Centro de Física Aplicada y Tecnología Avanzada</t>
  </si>
  <si>
    <t>Centro de Investigaciones sobre América del Norte</t>
  </si>
  <si>
    <t>Centro de Geociencias</t>
  </si>
  <si>
    <t>Centro Regional de Investigaciones Multidisciplinarias</t>
  </si>
  <si>
    <t>Instituto de Investigaciones Antropológicas</t>
  </si>
  <si>
    <t>Instituto de Investigaciones Bibliográficas</t>
  </si>
  <si>
    <t>Bachillerato</t>
  </si>
  <si>
    <t>Doctorado</t>
  </si>
  <si>
    <t>POBLACIÓN ESCOLAR TOTAL</t>
  </si>
  <si>
    <t>Primer Ingreso</t>
  </si>
  <si>
    <t>Reingreso</t>
  </si>
  <si>
    <t>Total</t>
  </si>
  <si>
    <t>Sistema Escolarizado</t>
  </si>
  <si>
    <t>Licenciatura</t>
  </si>
  <si>
    <t>Escuela Nacional Preparatoria</t>
  </si>
  <si>
    <t>Colegio de Ciencias y Humanidades</t>
  </si>
  <si>
    <t>Iniciación Universitaria</t>
  </si>
  <si>
    <t>T O T A L</t>
  </si>
  <si>
    <t xml:space="preserve">Maestría </t>
  </si>
  <si>
    <t>Actividad</t>
  </si>
  <si>
    <t>Número</t>
  </si>
  <si>
    <t>Asistencia</t>
  </si>
  <si>
    <t>Talleres</t>
  </si>
  <si>
    <t>Conferencias</t>
  </si>
  <si>
    <t>Cursos</t>
  </si>
  <si>
    <t>Académicos</t>
  </si>
  <si>
    <t>Estímulos a la Productividad y al Rendimiento del Personal Académico de Asignatura (PEPASIG)</t>
  </si>
  <si>
    <t>FORMACIÓN ACADÉMICA</t>
  </si>
  <si>
    <t>Apoyos para la Superación del Personal Académico de Tiempo Completo (PASPA)</t>
  </si>
  <si>
    <t>Apoyo a Proyectos de Investigación e Innovación Tecnológica (PAPIIT)</t>
  </si>
  <si>
    <t>Docencia</t>
  </si>
  <si>
    <t>Investigación</t>
  </si>
  <si>
    <t>Extensión universitaria</t>
  </si>
  <si>
    <t>Gestión institucional</t>
  </si>
  <si>
    <t>Servicios de educación</t>
  </si>
  <si>
    <t>Servicios y productos</t>
  </si>
  <si>
    <t>Productos del patrimonio</t>
  </si>
  <si>
    <t>Suma de ingresos propios</t>
  </si>
  <si>
    <t>Subsidio del gobierno federal</t>
  </si>
  <si>
    <t>Docencia. Nivel superior</t>
  </si>
  <si>
    <t>Investigación científica</t>
  </si>
  <si>
    <t>Institutos</t>
  </si>
  <si>
    <t>Centros</t>
  </si>
  <si>
    <t>Facultades</t>
  </si>
  <si>
    <t>Unidades multidisciplinarias</t>
  </si>
  <si>
    <t>Escuelas</t>
  </si>
  <si>
    <t>Posgrado</t>
  </si>
  <si>
    <t>Escuelas Nacionales</t>
  </si>
  <si>
    <t>Escuelas nacionales</t>
  </si>
  <si>
    <t>Escuela Nacional de Estudios Superiores, Unidad León</t>
  </si>
  <si>
    <t>Escuela Nacional de Estudios Superiores, Unidad Morelia</t>
  </si>
  <si>
    <t>Centro de Ciencias Matemáticas</t>
  </si>
  <si>
    <t>Instituto de Investigaciones Bibliotecológicas y de la Información</t>
  </si>
  <si>
    <t>Programa Universitario de Derechos Humanos</t>
  </si>
  <si>
    <t>Programa Universitario de Estudios del Desarrollo</t>
  </si>
  <si>
    <t>APOYO A PROYECTOS DE INVESTIGACIÓN, INNOVACIÓN TECNOLÓGICA E IMPULSO A LA ENSEÑANZA</t>
  </si>
  <si>
    <t>Primas al Desempeño del Personal Académico de Tiempo Completo (PRIDE)</t>
  </si>
  <si>
    <t>Académicos apoyados</t>
  </si>
  <si>
    <t>Estancias sabáticas</t>
  </si>
  <si>
    <t>Estancia de investigación</t>
  </si>
  <si>
    <t>Becas Posdoctorales UNAM</t>
  </si>
  <si>
    <t>ACTUALIZACIÓN Y SUPERACIÓN DOCENTE</t>
  </si>
  <si>
    <t>Cursos (PASD)</t>
  </si>
  <si>
    <t>Diplomados (PASD)</t>
  </si>
  <si>
    <t>Estudiantes</t>
  </si>
  <si>
    <t>Estímulo y Reconocimiento al Personal Académico Emérito (PERPAE)</t>
  </si>
  <si>
    <t>Alumnos de la UNAM en el extranjero</t>
  </si>
  <si>
    <t>Extensión Universitaria</t>
  </si>
  <si>
    <t>Gestión Institucional</t>
  </si>
  <si>
    <t>Otra</t>
  </si>
  <si>
    <t>Académicos de la UNAM en IES del extranjero</t>
  </si>
  <si>
    <t>Académicos de IES del extranjero en la UNAM</t>
  </si>
  <si>
    <t>Resumen de movilidad académica internacional</t>
  </si>
  <si>
    <t>Movilidad estudiantil de licenciatura</t>
  </si>
  <si>
    <t>Alumnos de la UNAM en IES del extranjero</t>
  </si>
  <si>
    <t>Estudiantes de IES del extranjero en la UNAM</t>
  </si>
  <si>
    <t>Alumnos de la UNAM en actividades académicas en el extranjero</t>
  </si>
  <si>
    <t>Estudiantes extranjeros en cursos extracurriculares en la UNAM</t>
  </si>
  <si>
    <t>Resumen de movilidad estudiantil internacional</t>
  </si>
  <si>
    <t>Estudiantes extranjeros en la UNAM</t>
  </si>
  <si>
    <t>IES = Institución de Educación Superior.</t>
  </si>
  <si>
    <t>Estudiantes de otras IES nacionales en la UNAM</t>
  </si>
  <si>
    <t>Alumnos de la UNAM en actividades académicas en el país</t>
  </si>
  <si>
    <t>Académicos de otras IES nacionales en la UNAM</t>
  </si>
  <si>
    <t>Académicos de la UNAM en otras IES nacionales</t>
  </si>
  <si>
    <t>Instituto de Energías Renovables</t>
  </si>
  <si>
    <t>Programa Universitario de Bioética</t>
  </si>
  <si>
    <t>Personal Administrativo de Confianza</t>
  </si>
  <si>
    <t>Rama Administrativa</t>
  </si>
  <si>
    <t>Rama Auxiliar en Administración</t>
  </si>
  <si>
    <t>Rama Obrera</t>
  </si>
  <si>
    <t>Rama Obrera Especializada</t>
  </si>
  <si>
    <t>Rama Profesional</t>
  </si>
  <si>
    <t>Rama Técnica Especializada</t>
  </si>
  <si>
    <t>Personal administrativo de base</t>
  </si>
  <si>
    <t>Facultad de Artes y Diseño</t>
  </si>
  <si>
    <t>Resumen de movilidad académica nacional</t>
  </si>
  <si>
    <t>Tesis o tesina y examen profesional</t>
  </si>
  <si>
    <t>Técnico profesional</t>
  </si>
  <si>
    <t>Diplomados</t>
  </si>
  <si>
    <t>Videoconferencias</t>
  </si>
  <si>
    <t>Alumnos de la UNAM en otras IES nacionales</t>
  </si>
  <si>
    <t>Resumen de movilidad estudiantil nacional</t>
  </si>
  <si>
    <t>Facultad de Música</t>
  </si>
  <si>
    <t>Instituto de Investigaciones en Ecosistemas y Sustentabilidad</t>
  </si>
  <si>
    <t>Programa de Investigación en Cambio Climático</t>
  </si>
  <si>
    <t>Centro de Investigaciones Multidisciplinarias sobre Chiapas y la Frontera Sur</t>
  </si>
  <si>
    <t>Examen general de conocimientos</t>
  </si>
  <si>
    <t>Trabajo profesional</t>
  </si>
  <si>
    <t>Seminario de tesis o tesina</t>
  </si>
  <si>
    <t>Actividad de apoyo a la docencia</t>
  </si>
  <si>
    <t>Servicio social</t>
  </si>
  <si>
    <t>Ampliación y profundización de conocimientos</t>
  </si>
  <si>
    <t>Créditos y alto nivel académico</t>
  </si>
  <si>
    <t>Actividad de investigación</t>
  </si>
  <si>
    <t>Participantes</t>
  </si>
  <si>
    <t>Instituto de Radioastronomía y Astrofísica</t>
  </si>
  <si>
    <t>ENTIDADES ACADÉMICAS DE DOCENCIA E INVESTIGACIÓN</t>
  </si>
  <si>
    <t>Licenciaturas (carreras)</t>
  </si>
  <si>
    <t>Técnico</t>
  </si>
  <si>
    <t>Estudios de posgrado</t>
  </si>
  <si>
    <t>Profesores visitantes de IES del extranjero en la UNAM</t>
  </si>
  <si>
    <t>Profesores visitantes de otras IES nacionales en la UNAM</t>
  </si>
  <si>
    <t>Subsistema / Dependencia</t>
  </si>
  <si>
    <t>Libros Electrónicos</t>
  </si>
  <si>
    <t>Publicaciones periódicas (fascículos)</t>
  </si>
  <si>
    <t>Otras publicaciones</t>
  </si>
  <si>
    <t>ESTÍMULOS AL PERSONAL ACADÉMICO</t>
  </si>
  <si>
    <t>RECONOCIMIENTOS AL PERSONAL ACADÉMICO</t>
  </si>
  <si>
    <t>Ayudante de Profesor</t>
  </si>
  <si>
    <r>
      <t xml:space="preserve">Para mayor información véase la sección </t>
    </r>
    <r>
      <rPr>
        <i/>
        <sz val="8"/>
        <color indexed="39"/>
        <rFont val="Arial"/>
        <family val="2"/>
      </rPr>
      <t>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</si>
  <si>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Docencia-Población escolar.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</si>
  <si>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Docencia-Egreso.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</si>
  <si>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Docencia-Exámenes de grado y titulación.</t>
    </r>
  </si>
  <si>
    <t>Propedéutico de la Facultad de Música</t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</si>
  <si>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Docencia-Planes de estudio.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</si>
  <si>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Docencia-Educación continua.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</si>
  <si>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Investigación-Sistema Nacional de Investigadores.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</si>
  <si>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Difusión Cultural.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</si>
  <si>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institucional-Becas para estudiantes.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</si>
  <si>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internacional.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</si>
  <si>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</si>
  <si>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institucional-Servicios bibliotecarios.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</si>
  <si>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institucional-Producción editorial.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</si>
  <si>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institucional-Planta física.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</si>
  <si>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institucional-Organigrama.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</si>
  <si>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Docencia-Titulos expedidos.</t>
    </r>
  </si>
  <si>
    <t>NÚMERO Y ASISTENCIA A LAS ACTIVIDADES REALIZADAS POR EL SUBSISTEMA DE DIFUSIÓN CULTURAL EN TODOS SUS RECINTOS Y ESPACIOS</t>
  </si>
  <si>
    <t>Estímulos de Iniciación (PEI)</t>
  </si>
  <si>
    <t>Movilidad del personal académico en institutos y centros de investigación</t>
  </si>
  <si>
    <t>COOPERACIÓN Y MOVILIDAD INTERNACIONAL</t>
  </si>
  <si>
    <t>COOPERACIÓN Y MOVILIDAD NACIONAL</t>
  </si>
  <si>
    <t>Movilidad del personal académico en institutos y centros de Investigación</t>
  </si>
  <si>
    <t>Docencia. Nivel bachillerato</t>
  </si>
  <si>
    <t>Escuela Nacional de Lenguas, Lingüística y Traducción</t>
  </si>
  <si>
    <t>Centro de Investigaciones y Estudios de Género</t>
  </si>
  <si>
    <t>Programa Universitario de Estudios de la Diversidad Cultural y la Interculturalidad</t>
  </si>
  <si>
    <t>BECAS Y APOYOS POR TIPO DE BENEFICIARIO</t>
  </si>
  <si>
    <t>Beneficiario</t>
  </si>
  <si>
    <t>Estudiantes en proyectos de investigación</t>
  </si>
  <si>
    <t>Nivel</t>
  </si>
  <si>
    <t>Títulos</t>
  </si>
  <si>
    <t>Volúmenes</t>
  </si>
  <si>
    <t>Número de bibliotecas</t>
  </si>
  <si>
    <t>Existencia de material bibliográfico</t>
  </si>
  <si>
    <t>Administración y Extensión Universitaria</t>
  </si>
  <si>
    <t>SUBTOTAL</t>
  </si>
  <si>
    <t>TOTAL COLECCIÓN IMPRESA</t>
  </si>
  <si>
    <t>Especialización</t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</si>
  <si>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Investigación-Proyectos de investigación.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</si>
  <si>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institucional-Programas de apoyo al 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</si>
  <si>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institucional-Personl administrativo.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</si>
  <si>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institucional-Presupuesto.</t>
    </r>
  </si>
  <si>
    <t>Escuela Nacional de Ciencias de la Tierra</t>
  </si>
  <si>
    <t>Escuela Nacional de Estudios Superiores, Unidad Juriquilla</t>
  </si>
  <si>
    <t>Escuela Nacional de Estudios Superiores, Unidad Mérida</t>
  </si>
  <si>
    <t>Instituto de Ciencias Aplicadas y Tecnología</t>
  </si>
  <si>
    <t>Programa Universitario de Estudios sobre Asia y África</t>
  </si>
  <si>
    <t>EXÁMENES DE GRADO</t>
  </si>
  <si>
    <t>Coloquios</t>
  </si>
  <si>
    <t>Congresos</t>
  </si>
  <si>
    <t>Foros</t>
  </si>
  <si>
    <t>Jornadas</t>
  </si>
  <si>
    <t>Mesas Redondas</t>
  </si>
  <si>
    <t>Módulos</t>
  </si>
  <si>
    <t>Panel de Expertos</t>
  </si>
  <si>
    <t>Sesiones Académicas</t>
  </si>
  <si>
    <t>Simposios</t>
  </si>
  <si>
    <t>Facultades, Escuelas y Unidades Multidisciplinarias</t>
  </si>
  <si>
    <t>Programa de Estímulos al Desempeño de Profesores y Técnicos Académicos de Medio Tiempo (PEDMETI)</t>
  </si>
  <si>
    <t>Estancias posdoctorales</t>
  </si>
  <si>
    <t>Escuela Nacional de Artes Cinematográficas</t>
  </si>
  <si>
    <t>Programa Espacial Universitario</t>
  </si>
  <si>
    <t>Programa Universitario de Estudios sobre Educación Superior</t>
  </si>
  <si>
    <t>Programa Universitario de Estudios sobre Democracia, Justicia y Sociedad</t>
  </si>
  <si>
    <t>BECAS A ESTUDIANTES POR NIVEL</t>
  </si>
  <si>
    <t>Examen General de conocimientos</t>
  </si>
  <si>
    <t>Oferta educativa vigente (programas educativos)</t>
  </si>
  <si>
    <t>Funciones de conciertos</t>
  </si>
  <si>
    <t>Funciones de obras de teatro</t>
  </si>
  <si>
    <t>Funciones de obras de danza</t>
  </si>
  <si>
    <t>Funciones de obras fílmicas y videos</t>
  </si>
  <si>
    <t>Conferencias y/o videoconferencias</t>
  </si>
  <si>
    <t>Estancias de investigación (PREI)</t>
  </si>
  <si>
    <t>Difusión Cultural</t>
  </si>
  <si>
    <t>Movilidad estudiantil nacional 2019-2020</t>
  </si>
  <si>
    <t>Movilidad académica nacional 2019</t>
  </si>
  <si>
    <t>Convenios firmados con organismos e IES internacionales en 2019</t>
  </si>
  <si>
    <t>Exposiciones</t>
  </si>
  <si>
    <t>Actividades literarias</t>
  </si>
  <si>
    <t>Otras actividades</t>
  </si>
  <si>
    <t>Estudiantes con beca</t>
  </si>
  <si>
    <t>Estudiantes con otro tipo de apoyo</t>
  </si>
  <si>
    <t>Personal académico</t>
  </si>
  <si>
    <t>Becarios posdoctorales</t>
  </si>
  <si>
    <t>Colecciones</t>
  </si>
  <si>
    <t>PERSONAL ACADÉMICO 2021</t>
  </si>
  <si>
    <t>2020-2021</t>
  </si>
  <si>
    <t>Técnico Profesional</t>
  </si>
  <si>
    <t>PROGRAMAS EDUCATIVOS 2021</t>
  </si>
  <si>
    <t>EDUCACIÓN CONTINUA 2020</t>
  </si>
  <si>
    <t>INVESTIGADORES EN EL SNI CON ADSCRIPCIÓN EN LA UNAM 2021</t>
  </si>
  <si>
    <t>PROYECTOS DE INVESTIGACIÓN 2020</t>
  </si>
  <si>
    <t>PROGRAMAS DE APOYO AL PERSONAL ACADÉMICO 2020</t>
  </si>
  <si>
    <t>Estímulo por equivalencia (PEE)</t>
  </si>
  <si>
    <t>Becas para la Formación de Profesores para el Bachillerato Universitario (MADEMS)</t>
  </si>
  <si>
    <t>ACERVO BIBLIOGRÁFICO 2020</t>
  </si>
  <si>
    <t>PRODUCCIÓN EDITORIAL 2020</t>
  </si>
  <si>
    <r>
      <t>ÁREA CONSTRUÍDA ASIGNADA POR FUNCIÓN 2020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</si>
  <si>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PERSONAL ADMINISTRATIVO 2021</t>
  </si>
  <si>
    <t>PRESUPUESTO DE INGRESOS 2021 (PESOS)</t>
  </si>
  <si>
    <t>PRESUPUESTO DE EGRESOS 2021 (PESOS)</t>
  </si>
  <si>
    <t>PLANTELES DE EDUCACIÓN MEDIA SUPERIOR 2021</t>
  </si>
  <si>
    <t>PLANTELES DE EDUCACIÓN SUPERIOR 2021</t>
  </si>
  <si>
    <t>CENTROS E INSTITUTOS DE INVESTIGACIÓN 2021</t>
  </si>
  <si>
    <t>EGRESO 2019-2020</t>
  </si>
  <si>
    <t>TÍTULOS EXPEDIDOS 2020</t>
  </si>
  <si>
    <r>
      <t>Movilidad académica internacional 2020</t>
    </r>
    <r>
      <rPr>
        <b/>
        <vertAlign val="superscript"/>
        <sz val="10"/>
        <color theme="4" tint="-0.499984740745262"/>
        <rFont val="Arial"/>
        <family val="2"/>
      </rPr>
      <t>a</t>
    </r>
  </si>
  <si>
    <t>Movilidad estudiantil internacional 2020-2021</t>
  </si>
  <si>
    <r>
      <t>Movilidad estudiantil de posgrado</t>
    </r>
    <r>
      <rPr>
        <b/>
        <vertAlign val="superscript"/>
        <sz val="10"/>
        <rFont val="Arial"/>
        <family val="2"/>
      </rPr>
      <t>e</t>
    </r>
  </si>
  <si>
    <r>
      <t>Apoyos a los estudios de posgrado</t>
    </r>
    <r>
      <rPr>
        <b/>
        <vertAlign val="superscript"/>
        <sz val="10"/>
        <rFont val="Arial"/>
        <family val="2"/>
      </rPr>
      <t>c,e</t>
    </r>
  </si>
  <si>
    <t>Cursos a estudiantes extranjeros en sedes nacionales e internacionales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</si>
  <si>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Programas administrados por la Dirección General de Asuntos del Personal Académico (DGAPA).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</si>
  <si>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Programa administrado por la Coordinación General de Estudios de Posgrado (CGEP).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</si>
  <si>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Sistema de Información Estadística de Becas (SISBEC).</t>
    </r>
  </si>
  <si>
    <r>
      <t>Formación del personal académico</t>
    </r>
    <r>
      <rPr>
        <b/>
        <vertAlign val="superscript"/>
        <sz val="10"/>
        <rFont val="Arial"/>
        <family val="2"/>
      </rPr>
      <t>b</t>
    </r>
  </si>
  <si>
    <r>
      <t>Apoyos a los estudios de posgrado</t>
    </r>
    <r>
      <rPr>
        <b/>
        <vertAlign val="superscript"/>
        <sz val="10"/>
        <rFont val="Arial"/>
        <family val="2"/>
      </rPr>
      <t>c,f</t>
    </r>
  </si>
  <si>
    <t>Estudiantes de IES del extranjero en la UNAMd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</si>
  <si>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No se registró movilidad internacional de personal académico en facultades y escuelas en 2020. 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</si>
  <si>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La movilidad estudiantil internacional entrante para la primavera 2021 fue cancelada.</t>
    </r>
  </si>
  <si>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Únicamente considera los meses de enero a marzo del año 2020, toda vez que por la contingencia sanitaria se suspendió la recepción de intercambio académico.</t>
    </r>
  </si>
  <si>
    <t>Convenios de colaboración académica firmados con organismos e IES nacionales en 2020</t>
  </si>
  <si>
    <r>
      <t>Apoyos a los estudios de posgrado</t>
    </r>
    <r>
      <rPr>
        <b/>
        <vertAlign val="superscript"/>
        <sz val="10"/>
        <rFont val="Arial"/>
        <family val="2"/>
      </rPr>
      <t>b,e</t>
    </r>
  </si>
  <si>
    <r>
      <t>Movilidad estudiantil de licenciatura</t>
    </r>
    <r>
      <rPr>
        <b/>
        <vertAlign val="superscript"/>
        <sz val="10"/>
        <rFont val="Arial"/>
        <family val="2"/>
      </rPr>
      <t>c</t>
    </r>
  </si>
  <si>
    <r>
      <t>Movilidad estudiantil de posgrado</t>
    </r>
    <r>
      <rPr>
        <b/>
        <vertAlign val="superscript"/>
        <sz val="10"/>
        <rFont val="Arial"/>
        <family val="2"/>
      </rPr>
      <t>c</t>
    </r>
  </si>
  <si>
    <r>
      <t>Apoyos a los estudios de posgrado</t>
    </r>
    <r>
      <rPr>
        <b/>
        <vertAlign val="superscript"/>
        <sz val="10"/>
        <rFont val="Arial"/>
        <family val="2"/>
      </rPr>
      <t>b,d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</si>
  <si>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 administrado por la Coordinación General de Estudios de Posgrado (CGEP)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</si>
  <si>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Sistema de Información Estadística de Becas (SISBEC).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</si>
  <si>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No se registró movilidad nacional de personal académico en facultades y escuelas en 2020. 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</si>
  <si>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Para la movilidad estudiantil nacional del ciclo 20202-2021 no se publicaron convocatorias.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</si>
  <si>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Únicamente considera los meses de enero a marzo del año 2020, toda vez que por la contingencia sanitaria se suspendió la recepción de intercambio académico.</t>
    </r>
  </si>
  <si>
    <t>Programa Universitario de Estudios Interdisciplinarios del Suelo</t>
  </si>
  <si>
    <t>Otras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</si>
  <si>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Antes Centro de Ciencias de la Atmósfera.</t>
    </r>
  </si>
  <si>
    <r>
      <t>Instituto de Ciencias de la Atmósfera y Cambio Climático</t>
    </r>
    <r>
      <rPr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</si>
</sst>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%"/>
    <numFmt numFmtId="165" formatCode="#,##0.0"/>
    <numFmt numFmtId="166" formatCode="_-[$€-2]* #,##0.00_-;\-[$€-2]* #,##0.00_-;_-[$€-2]* &quot;-&quot;??_-"/>
  </numFmts>
  <fonts count="3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3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Tahoma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8"/>
      <color rgb="FF0000FF"/>
      <name val="Arial"/>
      <family val="2"/>
    </font>
    <font>
      <sz val="10"/>
      <color theme="1"/>
      <name val="Arial"/>
      <family val="2"/>
    </font>
    <font>
      <b/>
      <sz val="7"/>
      <color rgb="FF3072C2"/>
      <name val="Tahoma"/>
      <family val="2"/>
    </font>
    <font>
      <b/>
      <vertAlign val="superscript"/>
      <sz val="10"/>
      <color theme="4" tint="-0.499984740745262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3">
    <xf numFmtId="0" fontId="0" fillId="0" borderId="0"/>
    <xf numFmtId="166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11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0" fillId="0" borderId="0"/>
    <xf numFmtId="0" fontId="23" fillId="0" borderId="0"/>
    <xf numFmtId="0" fontId="3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25" fillId="0" borderId="0"/>
  </cellStyleXfs>
  <cellXfs count="326">
    <xf numFmtId="0" fontId="0" fillId="0" borderId="0" xfId="0"/>
    <xf numFmtId="0" fontId="3" fillId="0" borderId="0" xfId="0" applyFont="1"/>
    <xf numFmtId="0" fontId="3" fillId="0" borderId="0" xfId="20" applyFont="1"/>
    <xf numFmtId="0" fontId="3" fillId="0" borderId="0" xfId="20" applyFont="1" applyBorder="1"/>
    <xf numFmtId="3" fontId="3" fillId="0" borderId="0" xfId="20" applyNumberFormat="1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7" fillId="0" borderId="0" xfId="0" applyFont="1" applyAlignment="1"/>
    <xf numFmtId="3" fontId="3" fillId="0" borderId="0" xfId="0" applyNumberFormat="1" applyFont="1" applyBorder="1" applyAlignment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7" fillId="0" borderId="0" xfId="0" applyFont="1" applyBorder="1" applyAlignment="1"/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5" fillId="0" borderId="0" xfId="20" applyFont="1"/>
    <xf numFmtId="0" fontId="0" fillId="0" borderId="0" xfId="0" applyBorder="1"/>
    <xf numFmtId="3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3" fontId="3" fillId="0" borderId="0" xfId="0" applyNumberFormat="1" applyFont="1" applyAlignment="1">
      <alignment horizontal="left"/>
    </xf>
    <xf numFmtId="0" fontId="7" fillId="0" borderId="0" xfId="17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17" applyFont="1" applyBorder="1" applyAlignment="1"/>
    <xf numFmtId="0" fontId="7" fillId="0" borderId="0" xfId="17" applyFont="1" applyBorder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26" fillId="0" borderId="0" xfId="0" applyFont="1" applyAlignment="1">
      <alignment horizontal="center" readingOrder="1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3" fillId="0" borderId="0" xfId="0" quotePrefix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1" fontId="15" fillId="0" borderId="0" xfId="0" applyNumberFormat="1" applyFont="1" applyAlignment="1">
      <alignment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20" applyFont="1" applyBorder="1" applyAlignment="1">
      <alignment vertical="center"/>
    </xf>
    <xf numFmtId="0" fontId="5" fillId="0" borderId="0" xfId="20" applyFont="1" applyBorder="1" applyAlignment="1">
      <alignment horizontal="right" vertical="center"/>
    </xf>
    <xf numFmtId="0" fontId="7" fillId="0" borderId="0" xfId="20" applyFont="1" applyBorder="1" applyAlignment="1">
      <alignment horizontal="center" vertical="center"/>
    </xf>
    <xf numFmtId="0" fontId="7" fillId="0" borderId="0" xfId="20" applyFont="1" applyBorder="1" applyAlignment="1">
      <alignment vertical="center"/>
    </xf>
    <xf numFmtId="3" fontId="7" fillId="0" borderId="0" xfId="20" applyNumberFormat="1" applyFont="1" applyBorder="1" applyAlignment="1">
      <alignment vertical="center"/>
    </xf>
    <xf numFmtId="3" fontId="3" fillId="0" borderId="0" xfId="20" applyNumberFormat="1" applyFont="1" applyBorder="1" applyAlignment="1">
      <alignment vertical="center"/>
    </xf>
    <xf numFmtId="0" fontId="5" fillId="0" borderId="0" xfId="20" applyFont="1" applyAlignment="1">
      <alignment vertical="center"/>
    </xf>
    <xf numFmtId="0" fontId="3" fillId="0" borderId="0" xfId="20" applyFont="1" applyAlignment="1">
      <alignment vertical="center"/>
    </xf>
    <xf numFmtId="3" fontId="3" fillId="0" borderId="0" xfId="20" applyNumberFormat="1" applyFont="1" applyAlignment="1">
      <alignment vertical="center"/>
    </xf>
    <xf numFmtId="0" fontId="3" fillId="0" borderId="0" xfId="20" applyFont="1" applyBorder="1" applyAlignment="1">
      <alignment horizontal="left" vertical="center" indent="1"/>
    </xf>
    <xf numFmtId="0" fontId="3" fillId="0" borderId="0" xfId="20" quotePrefix="1" applyFont="1" applyBorder="1" applyAlignment="1">
      <alignment horizontal="left" vertical="center" inden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16" fillId="2" borderId="0" xfId="0" applyNumberFormat="1" applyFont="1" applyFill="1" applyAlignment="1">
      <alignment horizontal="left" vertical="center"/>
    </xf>
    <xf numFmtId="3" fontId="16" fillId="2" borderId="0" xfId="0" applyNumberFormat="1" applyFont="1" applyFill="1" applyAlignment="1">
      <alignment horizontal="right" vertical="center"/>
    </xf>
    <xf numFmtId="0" fontId="7" fillId="0" borderId="0" xfId="21" applyFont="1" applyAlignment="1">
      <alignment horizontal="center" vertical="center"/>
    </xf>
    <xf numFmtId="0" fontId="3" fillId="0" borderId="0" xfId="21" applyFont="1" applyAlignment="1">
      <alignment vertical="center"/>
    </xf>
    <xf numFmtId="3" fontId="3" fillId="0" borderId="0" xfId="21" applyNumberFormat="1" applyFont="1" applyAlignment="1">
      <alignment vertical="center"/>
    </xf>
    <xf numFmtId="0" fontId="16" fillId="2" borderId="0" xfId="21" applyFont="1" applyFill="1" applyAlignment="1">
      <alignment horizontal="center" vertical="center"/>
    </xf>
    <xf numFmtId="0" fontId="16" fillId="2" borderId="0" xfId="21" applyFont="1" applyFill="1" applyAlignment="1">
      <alignment horizontal="right" vertical="center"/>
    </xf>
    <xf numFmtId="0" fontId="7" fillId="2" borderId="0" xfId="21" applyFont="1" applyFill="1" applyAlignment="1">
      <alignment vertical="center"/>
    </xf>
    <xf numFmtId="3" fontId="7" fillId="2" borderId="0" xfId="21" applyNumberFormat="1" applyFont="1" applyFill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Border="1" applyAlignment="1">
      <alignment vertical="center"/>
    </xf>
    <xf numFmtId="0" fontId="3" fillId="0" borderId="0" xfId="9" applyFont="1" applyBorder="1" applyAlignment="1">
      <alignment vertical="center"/>
    </xf>
    <xf numFmtId="3" fontId="3" fillId="0" borderId="0" xfId="9" applyNumberFormat="1" applyFont="1" applyBorder="1" applyAlignment="1">
      <alignment vertical="center"/>
    </xf>
    <xf numFmtId="0" fontId="7" fillId="2" borderId="0" xfId="9" applyFont="1" applyFill="1" applyBorder="1" applyAlignment="1">
      <alignment vertical="center"/>
    </xf>
    <xf numFmtId="3" fontId="7" fillId="2" borderId="0" xfId="9" applyNumberFormat="1" applyFont="1" applyFill="1" applyBorder="1" applyAlignment="1">
      <alignment vertical="center"/>
    </xf>
    <xf numFmtId="0" fontId="16" fillId="2" borderId="0" xfId="9" applyFont="1" applyFill="1" applyBorder="1" applyAlignment="1">
      <alignment horizontal="center" vertical="center"/>
    </xf>
    <xf numFmtId="0" fontId="16" fillId="2" borderId="0" xfId="9" applyFont="1" applyFill="1" applyBorder="1" applyAlignment="1">
      <alignment horizontal="right" vertical="center"/>
    </xf>
    <xf numFmtId="0" fontId="17" fillId="0" borderId="0" xfId="11" applyFont="1" applyAlignment="1">
      <alignment vertical="center"/>
    </xf>
    <xf numFmtId="0" fontId="7" fillId="0" borderId="0" xfId="11" applyFont="1" applyAlignment="1">
      <alignment horizontal="left" vertical="center"/>
    </xf>
    <xf numFmtId="3" fontId="17" fillId="0" borderId="0" xfId="11" applyNumberFormat="1" applyFont="1" applyAlignment="1">
      <alignment horizontal="right" vertical="center"/>
    </xf>
    <xf numFmtId="0" fontId="7" fillId="2" borderId="0" xfId="11" applyFont="1" applyFill="1" applyAlignment="1">
      <alignment vertical="center"/>
    </xf>
    <xf numFmtId="0" fontId="7" fillId="2" borderId="0" xfId="11" applyFont="1" applyFill="1" applyAlignment="1">
      <alignment horizontal="right" vertical="center"/>
    </xf>
    <xf numFmtId="0" fontId="17" fillId="0" borderId="0" xfId="11" applyFont="1" applyFill="1" applyAlignment="1">
      <alignment vertical="center"/>
    </xf>
    <xf numFmtId="0" fontId="17" fillId="0" borderId="0" xfId="11" applyFont="1" applyFill="1" applyAlignment="1">
      <alignment horizontal="left" vertical="center" indent="1"/>
    </xf>
    <xf numFmtId="3" fontId="17" fillId="0" borderId="0" xfId="11" applyNumberFormat="1" applyFont="1" applyFill="1" applyAlignment="1">
      <alignment horizontal="right" vertical="center"/>
    </xf>
    <xf numFmtId="0" fontId="7" fillId="0" borderId="0" xfId="11" applyFont="1" applyFill="1" applyAlignment="1">
      <alignment vertical="center"/>
    </xf>
    <xf numFmtId="3" fontId="17" fillId="0" borderId="0" xfId="11" applyNumberFormat="1" applyFont="1" applyFill="1" applyAlignment="1">
      <alignment vertical="center"/>
    </xf>
    <xf numFmtId="0" fontId="7" fillId="0" borderId="0" xfId="11" applyFont="1" applyAlignment="1">
      <alignment vertical="center"/>
    </xf>
    <xf numFmtId="0" fontId="5" fillId="0" borderId="0" xfId="11" applyFont="1" applyFill="1" applyAlignment="1">
      <alignment vertical="center"/>
    </xf>
    <xf numFmtId="1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right" vertical="center"/>
    </xf>
    <xf numFmtId="1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right" vertical="center"/>
    </xf>
    <xf numFmtId="0" fontId="7" fillId="0" borderId="0" xfId="17" applyFont="1" applyBorder="1" applyAlignment="1">
      <alignment vertical="center"/>
    </xf>
    <xf numFmtId="3" fontId="27" fillId="0" borderId="0" xfId="0" applyNumberFormat="1" applyFont="1" applyBorder="1" applyAlignment="1">
      <alignment horizontal="right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0" fillId="0" borderId="0" xfId="0" quotePrefix="1" applyNumberFormat="1" applyFont="1" applyBorder="1" applyAlignment="1">
      <alignment vertical="center"/>
    </xf>
    <xf numFmtId="3" fontId="0" fillId="0" borderId="0" xfId="0" quotePrefix="1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right" vertical="center"/>
    </xf>
    <xf numFmtId="0" fontId="3" fillId="0" borderId="1" xfId="0" applyFont="1" applyBorder="1"/>
    <xf numFmtId="3" fontId="3" fillId="0" borderId="1" xfId="0" applyNumberFormat="1" applyFont="1" applyBorder="1" applyAlignment="1"/>
    <xf numFmtId="1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3" fillId="0" borderId="0" xfId="0" applyNumberFormat="1" applyFont="1" applyBorder="1"/>
    <xf numFmtId="0" fontId="3" fillId="0" borderId="0" xfId="0" applyFont="1" applyBorder="1"/>
    <xf numFmtId="3" fontId="7" fillId="0" borderId="0" xfId="0" applyNumberFormat="1" applyFont="1" applyBorder="1"/>
    <xf numFmtId="1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 vertical="center" indent="1"/>
    </xf>
    <xf numFmtId="1" fontId="0" fillId="0" borderId="0" xfId="0" applyNumberFormat="1" applyFont="1" applyFill="1" applyBorder="1" applyAlignment="1">
      <alignment horizontal="left" vertical="center" indent="1"/>
    </xf>
    <xf numFmtId="1" fontId="7" fillId="0" borderId="0" xfId="0" applyNumberFormat="1" applyFont="1" applyFill="1" applyBorder="1" applyAlignment="1">
      <alignment horizontal="left" vertical="center" indent="1"/>
    </xf>
    <xf numFmtId="1" fontId="3" fillId="0" borderId="0" xfId="0" applyNumberFormat="1" applyFont="1" applyFill="1" applyBorder="1" applyAlignment="1">
      <alignment horizontal="left" vertical="center" indent="2"/>
    </xf>
    <xf numFmtId="0" fontId="7" fillId="0" borderId="0" xfId="19" applyFont="1" applyAlignment="1">
      <alignment horizontal="left" vertical="center" indent="1"/>
    </xf>
    <xf numFmtId="1" fontId="3" fillId="0" borderId="0" xfId="19" applyNumberFormat="1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left" vertical="center" indent="2"/>
    </xf>
    <xf numFmtId="3" fontId="3" fillId="0" borderId="0" xfId="0" quotePrefix="1" applyNumberFormat="1" applyFont="1" applyAlignment="1">
      <alignment horizontal="left" vertical="center" indent="2"/>
    </xf>
    <xf numFmtId="3" fontId="0" fillId="0" borderId="0" xfId="0" applyNumberFormat="1" applyAlignment="1">
      <alignment horizontal="left" vertical="center" indent="2"/>
    </xf>
    <xf numFmtId="1" fontId="7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14" fillId="0" borderId="0" xfId="0" applyFont="1" applyAlignment="1">
      <alignment horizontal="center" vertical="center"/>
    </xf>
    <xf numFmtId="1" fontId="3" fillId="0" borderId="0" xfId="0" applyNumberFormat="1" applyFont="1" applyFill="1" applyAlignment="1">
      <alignment horizontal="left" vertical="center" indent="1"/>
    </xf>
    <xf numFmtId="1" fontId="0" fillId="0" borderId="0" xfId="0" applyNumberForma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3" fontId="3" fillId="0" borderId="0" xfId="0" quotePrefix="1" applyNumberFormat="1" applyFont="1" applyFill="1" applyAlignment="1">
      <alignment horizontal="left" vertical="center" indent="1"/>
    </xf>
    <xf numFmtId="3" fontId="3" fillId="0" borderId="0" xfId="0" applyNumberFormat="1" applyFont="1" applyFill="1" applyAlignment="1">
      <alignment horizontal="left" vertical="center" indent="1"/>
    </xf>
    <xf numFmtId="0" fontId="7" fillId="2" borderId="0" xfId="20" applyFont="1" applyFill="1" applyBorder="1" applyAlignment="1">
      <alignment vertical="center"/>
    </xf>
    <xf numFmtId="0" fontId="16" fillId="2" borderId="0" xfId="20" applyFont="1" applyFill="1" applyBorder="1" applyAlignment="1">
      <alignment horizontal="right" vertical="center"/>
    </xf>
    <xf numFmtId="3" fontId="7" fillId="2" borderId="0" xfId="20" applyNumberFormat="1" applyFont="1" applyFill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1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7" fillId="2" borderId="0" xfId="0" applyFont="1" applyFill="1" applyAlignment="1">
      <alignment horizontal="left" vertical="center"/>
    </xf>
    <xf numFmtId="9" fontId="3" fillId="0" borderId="0" xfId="0" applyNumberFormat="1" applyFont="1" applyBorder="1" applyAlignment="1">
      <alignment vertical="center"/>
    </xf>
    <xf numFmtId="9" fontId="7" fillId="2" borderId="0" xfId="0" applyNumberFormat="1" applyFont="1" applyFill="1" applyBorder="1" applyAlignment="1">
      <alignment vertical="center"/>
    </xf>
    <xf numFmtId="3" fontId="3" fillId="0" borderId="0" xfId="4" applyNumberFormat="1" applyFont="1" applyFill="1" applyAlignment="1">
      <alignment horizontal="right" vertical="center"/>
    </xf>
    <xf numFmtId="0" fontId="13" fillId="0" borderId="0" xfId="11" applyFont="1" applyFill="1" applyAlignment="1">
      <alignment vertical="center"/>
    </xf>
    <xf numFmtId="0" fontId="3" fillId="0" borderId="0" xfId="11" applyFont="1" applyAlignment="1">
      <alignment vertical="center"/>
    </xf>
    <xf numFmtId="0" fontId="3" fillId="0" borderId="0" xfId="11" applyFont="1" applyFill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3" fontId="19" fillId="0" borderId="0" xfId="0" applyNumberFormat="1" applyFont="1" applyBorder="1" applyAlignment="1">
      <alignment vertical="center"/>
    </xf>
    <xf numFmtId="3" fontId="19" fillId="0" borderId="0" xfId="0" applyNumberFormat="1" applyFont="1" applyAlignment="1">
      <alignment horizontal="left" vertical="center" indent="2"/>
    </xf>
    <xf numFmtId="1" fontId="19" fillId="0" borderId="0" xfId="0" applyNumberFormat="1" applyFont="1" applyFill="1" applyAlignment="1">
      <alignment horizontal="left" vertical="center" indent="1"/>
    </xf>
    <xf numFmtId="3" fontId="19" fillId="0" borderId="0" xfId="0" applyNumberFormat="1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3" fillId="0" borderId="0" xfId="0" quotePrefix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3" fontId="7" fillId="0" borderId="0" xfId="0" quotePrefix="1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vertical="center"/>
    </xf>
    <xf numFmtId="3" fontId="3" fillId="0" borderId="0" xfId="18" applyNumberFormat="1" applyFont="1" applyBorder="1" applyAlignment="1">
      <alignment horizontal="left" vertical="center" indent="1"/>
    </xf>
    <xf numFmtId="3" fontId="3" fillId="0" borderId="0" xfId="18" applyNumberFormat="1" applyFont="1" applyBorder="1" applyAlignment="1">
      <alignment horizontal="right" vertical="center"/>
    </xf>
    <xf numFmtId="3" fontId="7" fillId="0" borderId="0" xfId="18" applyNumberFormat="1" applyFont="1" applyAlignment="1">
      <alignment vertical="center"/>
    </xf>
    <xf numFmtId="3" fontId="7" fillId="0" borderId="0" xfId="18" applyNumberFormat="1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2"/>
    </xf>
    <xf numFmtId="0" fontId="16" fillId="2" borderId="0" xfId="0" applyFont="1" applyFill="1" applyBorder="1" applyAlignment="1">
      <alignment horizontal="center" vertical="center"/>
    </xf>
    <xf numFmtId="0" fontId="20" fillId="0" borderId="0" xfId="15" applyFont="1" applyAlignment="1">
      <alignment vertical="center"/>
    </xf>
    <xf numFmtId="0" fontId="20" fillId="0" borderId="0" xfId="15" applyFont="1" applyBorder="1" applyAlignment="1">
      <alignment vertical="center"/>
    </xf>
    <xf numFmtId="0" fontId="20" fillId="0" borderId="0" xfId="15" applyFont="1" applyFill="1" applyBorder="1" applyAlignment="1">
      <alignment vertical="center"/>
    </xf>
    <xf numFmtId="0" fontId="20" fillId="0" borderId="0" xfId="15" applyFont="1" applyBorder="1" applyAlignment="1">
      <alignment horizontal="center" vertical="center" wrapText="1"/>
    </xf>
    <xf numFmtId="0" fontId="20" fillId="0" borderId="0" xfId="15" applyFont="1" applyFill="1" applyBorder="1" applyAlignment="1">
      <alignment horizontal="center" vertical="center" wrapText="1"/>
    </xf>
    <xf numFmtId="0" fontId="20" fillId="0" borderId="0" xfId="15" applyFont="1" applyFill="1" applyAlignment="1">
      <alignment vertical="center"/>
    </xf>
    <xf numFmtId="9" fontId="20" fillId="0" borderId="0" xfId="15" applyNumberFormat="1" applyFont="1" applyFill="1" applyAlignment="1">
      <alignment vertical="center"/>
    </xf>
    <xf numFmtId="3" fontId="20" fillId="0" borderId="0" xfId="15" applyNumberFormat="1" applyFont="1" applyBorder="1" applyAlignment="1">
      <alignment vertical="center" wrapText="1"/>
    </xf>
    <xf numFmtId="3" fontId="20" fillId="0" borderId="0" xfId="15" applyNumberFormat="1" applyFont="1" applyFill="1" applyBorder="1" applyAlignment="1">
      <alignment vertical="center" wrapText="1"/>
    </xf>
    <xf numFmtId="0" fontId="7" fillId="2" borderId="0" xfId="15" applyFont="1" applyFill="1" applyBorder="1" applyAlignment="1">
      <alignment vertical="center"/>
    </xf>
    <xf numFmtId="3" fontId="7" fillId="2" borderId="0" xfId="15" applyNumberFormat="1" applyFont="1" applyFill="1" applyAlignment="1">
      <alignment vertical="center"/>
    </xf>
    <xf numFmtId="3" fontId="20" fillId="0" borderId="0" xfId="15" applyNumberFormat="1" applyFont="1" applyAlignment="1">
      <alignment vertical="center"/>
    </xf>
    <xf numFmtId="3" fontId="20" fillId="0" borderId="0" xfId="15" applyNumberFormat="1" applyFont="1" applyFill="1" applyAlignment="1">
      <alignment vertical="center"/>
    </xf>
    <xf numFmtId="3" fontId="28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3" fontId="0" fillId="0" borderId="0" xfId="0" applyNumberFormat="1" applyFont="1" applyBorder="1" applyAlignment="1">
      <alignment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left" vertical="center"/>
    </xf>
    <xf numFmtId="3" fontId="22" fillId="0" borderId="0" xfId="18" applyNumberFormat="1" applyFont="1" applyBorder="1" applyAlignment="1">
      <alignment horizontal="left" vertical="center" indent="1"/>
    </xf>
    <xf numFmtId="3" fontId="0" fillId="0" borderId="0" xfId="0" applyNumberFormat="1" applyFill="1" applyAlignment="1">
      <alignment horizontal="left" vertical="center" indent="1"/>
    </xf>
    <xf numFmtId="3" fontId="3" fillId="0" borderId="0" xfId="21" applyNumberFormat="1" applyFont="1" applyAlignment="1">
      <alignment horizontal="right" vertical="center" indent="1"/>
    </xf>
    <xf numFmtId="0" fontId="5" fillId="0" borderId="0" xfId="4" applyFont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0" xfId="4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right" vertical="center"/>
    </xf>
    <xf numFmtId="0" fontId="23" fillId="0" borderId="0" xfId="4" applyFont="1" applyBorder="1" applyAlignment="1">
      <alignment horizontal="center" vertical="center"/>
    </xf>
    <xf numFmtId="0" fontId="23" fillId="0" borderId="0" xfId="4" applyFont="1" applyBorder="1" applyAlignment="1">
      <alignment horizontal="right" vertical="center"/>
    </xf>
    <xf numFmtId="0" fontId="5" fillId="0" borderId="0" xfId="4" applyFont="1" applyBorder="1" applyAlignment="1">
      <alignment horizontal="right" vertical="center"/>
    </xf>
    <xf numFmtId="1" fontId="7" fillId="2" borderId="0" xfId="4" applyNumberFormat="1" applyFont="1" applyFill="1" applyBorder="1" applyAlignment="1">
      <alignment vertical="center"/>
    </xf>
    <xf numFmtId="3" fontId="7" fillId="2" borderId="0" xfId="4" applyNumberFormat="1" applyFont="1" applyFill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>
      <alignment horizontal="left" vertical="center"/>
    </xf>
    <xf numFmtId="0" fontId="30" fillId="0" borderId="0" xfId="0" applyFont="1" applyAlignment="1">
      <alignment horizontal="left" vertical="center" indent="1"/>
    </xf>
    <xf numFmtId="0" fontId="23" fillId="0" borderId="0" xfId="16" applyFont="1" applyAlignment="1">
      <alignment vertical="center"/>
    </xf>
    <xf numFmtId="3" fontId="23" fillId="0" borderId="0" xfId="16" applyNumberFormat="1" applyFont="1" applyBorder="1" applyAlignment="1">
      <alignment vertical="center"/>
    </xf>
    <xf numFmtId="0" fontId="23" fillId="0" borderId="0" xfId="16" applyFont="1" applyBorder="1" applyAlignment="1">
      <alignment horizontal="center" vertical="center"/>
    </xf>
    <xf numFmtId="3" fontId="23" fillId="0" borderId="0" xfId="16" applyNumberFormat="1" applyFont="1" applyAlignment="1">
      <alignment vertical="center"/>
    </xf>
    <xf numFmtId="0" fontId="23" fillId="0" borderId="0" xfId="16" applyFont="1" applyBorder="1" applyAlignment="1">
      <alignment vertical="center"/>
    </xf>
    <xf numFmtId="0" fontId="16" fillId="2" borderId="0" xfId="16" applyFont="1" applyFill="1" applyBorder="1" applyAlignment="1">
      <alignment horizontal="center" vertical="center"/>
    </xf>
    <xf numFmtId="0" fontId="5" fillId="0" borderId="0" xfId="16" applyFont="1" applyBorder="1" applyAlignment="1">
      <alignment horizontal="center" vertical="center" wrapText="1"/>
    </xf>
    <xf numFmtId="3" fontId="5" fillId="0" borderId="0" xfId="16" applyNumberFormat="1" applyFont="1" applyBorder="1" applyAlignment="1">
      <alignment horizontal="right" vertical="center" wrapText="1"/>
    </xf>
    <xf numFmtId="0" fontId="7" fillId="2" borderId="0" xfId="16" applyFont="1" applyFill="1" applyBorder="1" applyAlignment="1">
      <alignment vertical="center"/>
    </xf>
    <xf numFmtId="3" fontId="7" fillId="2" borderId="0" xfId="16" applyNumberFormat="1" applyFont="1" applyFill="1" applyBorder="1" applyAlignment="1">
      <alignment vertical="center"/>
    </xf>
    <xf numFmtId="0" fontId="23" fillId="0" borderId="0" xfId="16" applyFont="1" applyAlignment="1">
      <alignment horizontal="center" vertical="center"/>
    </xf>
    <xf numFmtId="0" fontId="26" fillId="0" borderId="0" xfId="0" applyFont="1" applyAlignment="1">
      <alignment horizontal="center" vertical="center" readingOrder="1"/>
    </xf>
    <xf numFmtId="1" fontId="30" fillId="0" borderId="0" xfId="5" applyNumberFormat="1" applyFont="1" applyFill="1" applyAlignment="1">
      <alignment horizontal="left" vertical="center" indent="1"/>
    </xf>
    <xf numFmtId="1" fontId="3" fillId="0" borderId="0" xfId="5" applyNumberFormat="1" applyFont="1" applyFill="1" applyAlignment="1">
      <alignment horizontal="left" vertical="center" indent="1"/>
    </xf>
    <xf numFmtId="0" fontId="3" fillId="0" borderId="0" xfId="21" applyFont="1" applyAlignment="1">
      <alignment horizontal="left" vertical="center" indent="1"/>
    </xf>
    <xf numFmtId="0" fontId="0" fillId="0" borderId="0" xfId="9" applyFont="1" applyBorder="1" applyAlignment="1">
      <alignment horizontal="left" vertical="center" indent="1"/>
    </xf>
    <xf numFmtId="0" fontId="3" fillId="0" borderId="0" xfId="9" applyFont="1" applyBorder="1" applyAlignment="1">
      <alignment horizontal="left" vertical="center" indent="1"/>
    </xf>
    <xf numFmtId="1" fontId="0" fillId="0" borderId="0" xfId="0" applyNumberFormat="1" applyFill="1" applyBorder="1" applyAlignment="1">
      <alignment horizontal="left" vertical="center" indent="1"/>
    </xf>
    <xf numFmtId="0" fontId="7" fillId="2" borderId="0" xfId="12" applyFont="1" applyFill="1" applyAlignment="1">
      <alignment vertical="center"/>
    </xf>
    <xf numFmtId="0" fontId="7" fillId="2" borderId="0" xfId="12" applyFont="1" applyFill="1" applyAlignment="1">
      <alignment horizontal="right" vertical="center"/>
    </xf>
    <xf numFmtId="0" fontId="3" fillId="0" borderId="0" xfId="12" applyFont="1" applyAlignment="1">
      <alignment horizontal="left" vertical="center" indent="1"/>
    </xf>
    <xf numFmtId="3" fontId="3" fillId="0" borderId="0" xfId="12" applyNumberFormat="1" applyFont="1" applyAlignment="1">
      <alignment horizontal="right" vertical="center"/>
    </xf>
    <xf numFmtId="0" fontId="7" fillId="0" borderId="0" xfId="12" applyFont="1" applyAlignment="1">
      <alignment vertical="center"/>
    </xf>
    <xf numFmtId="0" fontId="7" fillId="0" borderId="0" xfId="12" applyFont="1" applyAlignment="1">
      <alignment horizontal="left" vertical="center" indent="1"/>
    </xf>
    <xf numFmtId="3" fontId="7" fillId="0" borderId="0" xfId="12" applyNumberFormat="1" applyFont="1" applyAlignment="1">
      <alignment horizontal="right" vertical="center"/>
    </xf>
    <xf numFmtId="0" fontId="3" fillId="0" borderId="0" xfId="12" applyFont="1" applyAlignment="1">
      <alignment horizontal="left" vertical="center" indent="2"/>
    </xf>
    <xf numFmtId="0" fontId="3" fillId="0" borderId="1" xfId="12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 readingOrder="1"/>
    </xf>
    <xf numFmtId="0" fontId="7" fillId="0" borderId="0" xfId="0" applyFont="1" applyBorder="1" applyAlignment="1">
      <alignment horizontal="center" vertical="center"/>
    </xf>
    <xf numFmtId="0" fontId="3" fillId="0" borderId="0" xfId="11" applyFont="1" applyFill="1" applyBorder="1" applyAlignment="1">
      <alignment vertical="center"/>
    </xf>
    <xf numFmtId="3" fontId="3" fillId="0" borderId="0" xfId="11" applyNumberFormat="1" applyFont="1" applyFill="1" applyBorder="1" applyAlignment="1">
      <alignment horizontal="right" vertical="center"/>
    </xf>
    <xf numFmtId="0" fontId="17" fillId="0" borderId="0" xfId="11" applyFont="1" applyFill="1" applyBorder="1" applyAlignment="1">
      <alignment vertical="center"/>
    </xf>
    <xf numFmtId="3" fontId="7" fillId="0" borderId="0" xfId="0" applyNumberFormat="1" applyFont="1" applyBorder="1" applyAlignment="1"/>
    <xf numFmtId="0" fontId="5" fillId="0" borderId="0" xfId="11" applyFont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28" fillId="0" borderId="0" xfId="0" quotePrefix="1" applyNumberFormat="1" applyFont="1" applyBorder="1" applyAlignment="1">
      <alignment horizontal="right" vertical="center"/>
    </xf>
    <xf numFmtId="3" fontId="0" fillId="0" borderId="0" xfId="0" quotePrefix="1" applyNumberFormat="1" applyFont="1" applyFill="1" applyBorder="1" applyAlignment="1">
      <alignment horizontal="right" vertical="center"/>
    </xf>
    <xf numFmtId="3" fontId="7" fillId="0" borderId="0" xfId="16" applyNumberFormat="1" applyFont="1" applyFill="1" applyBorder="1" applyAlignment="1">
      <alignment vertical="center"/>
    </xf>
    <xf numFmtId="0" fontId="23" fillId="0" borderId="0" xfId="16" applyFont="1" applyFill="1" applyAlignment="1">
      <alignment vertical="center"/>
    </xf>
    <xf numFmtId="0" fontId="7" fillId="0" borderId="0" xfId="2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 indent="1"/>
    </xf>
    <xf numFmtId="0" fontId="7" fillId="2" borderId="0" xfId="22" applyFont="1" applyFill="1" applyAlignment="1">
      <alignment vertical="center"/>
    </xf>
    <xf numFmtId="0" fontId="7" fillId="0" borderId="0" xfId="22" applyFont="1" applyFill="1" applyAlignment="1">
      <alignment horizontal="left" vertical="center" indent="1"/>
    </xf>
    <xf numFmtId="3" fontId="7" fillId="0" borderId="0" xfId="22" applyNumberFormat="1" applyFont="1" applyFill="1" applyAlignment="1">
      <alignment horizontal="right" vertical="center"/>
    </xf>
    <xf numFmtId="0" fontId="1" fillId="0" borderId="0" xfId="22" applyFont="1" applyFill="1" applyAlignment="1">
      <alignment horizontal="left" vertical="center" indent="2"/>
    </xf>
    <xf numFmtId="3" fontId="1" fillId="0" borderId="0" xfId="22" applyNumberFormat="1" applyFont="1" applyFill="1" applyAlignment="1">
      <alignment horizontal="right" vertical="center"/>
    </xf>
    <xf numFmtId="3" fontId="5" fillId="0" borderId="0" xfId="22" applyNumberFormat="1" applyFont="1" applyFill="1" applyAlignment="1">
      <alignment horizontal="right" vertical="center"/>
    </xf>
    <xf numFmtId="3" fontId="1" fillId="0" borderId="0" xfId="22" applyNumberFormat="1" applyFont="1" applyAlignment="1">
      <alignment horizontal="right" vertical="center"/>
    </xf>
    <xf numFmtId="0" fontId="5" fillId="0" borderId="0" xfId="12" applyFont="1" applyAlignment="1">
      <alignment vertical="center" wrapText="1"/>
    </xf>
    <xf numFmtId="3" fontId="5" fillId="0" borderId="0" xfId="12" applyNumberFormat="1" applyFont="1" applyAlignment="1">
      <alignment horizontal="right" vertical="center"/>
    </xf>
    <xf numFmtId="0" fontId="5" fillId="0" borderId="0" xfId="1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5" fillId="0" borderId="0" xfId="22" applyNumberFormat="1" applyFont="1" applyAlignment="1">
      <alignment horizontal="right" vertical="center"/>
    </xf>
    <xf numFmtId="0" fontId="13" fillId="0" borderId="0" xfId="12" applyFont="1" applyAlignment="1">
      <alignment vertical="center"/>
    </xf>
    <xf numFmtId="3" fontId="1" fillId="0" borderId="0" xfId="12" applyNumberFormat="1" applyFont="1" applyAlignment="1">
      <alignment horizontal="right" vertical="center"/>
    </xf>
    <xf numFmtId="0" fontId="1" fillId="0" borderId="0" xfId="0" applyFont="1"/>
    <xf numFmtId="1" fontId="1" fillId="0" borderId="0" xfId="0" applyNumberFormat="1" applyFont="1" applyFill="1" applyAlignment="1">
      <alignment horizontal="left" vertical="center" inden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2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17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left" vertical="center"/>
    </xf>
    <xf numFmtId="0" fontId="7" fillId="0" borderId="0" xfId="11" applyFont="1" applyAlignment="1">
      <alignment horizontal="center" vertical="center"/>
    </xf>
    <xf numFmtId="0" fontId="5" fillId="0" borderId="0" xfId="12" applyFont="1" applyAlignment="1">
      <alignment horizontal="left" vertical="center" wrapText="1"/>
    </xf>
    <xf numFmtId="0" fontId="7" fillId="0" borderId="0" xfId="13" applyFont="1" applyAlignment="1">
      <alignment horizontal="center" vertical="center"/>
    </xf>
    <xf numFmtId="0" fontId="7" fillId="0" borderId="0" xfId="16" applyFont="1" applyAlignment="1">
      <alignment horizontal="center" vertical="center"/>
    </xf>
    <xf numFmtId="0" fontId="16" fillId="2" borderId="0" xfId="16" applyFont="1" applyFill="1" applyBorder="1" applyAlignment="1">
      <alignment horizontal="center" vertical="center"/>
    </xf>
    <xf numFmtId="0" fontId="16" fillId="2" borderId="0" xfId="16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 vertical="center"/>
    </xf>
    <xf numFmtId="0" fontId="16" fillId="2" borderId="0" xfId="15" applyFont="1" applyFill="1" applyBorder="1" applyAlignment="1">
      <alignment horizontal="center" vertical="center"/>
    </xf>
    <xf numFmtId="0" fontId="16" fillId="2" borderId="0" xfId="15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</cellXfs>
  <cellStyles count="23">
    <cellStyle name="Euro" xfId="1" xr:uid="{00000000-0005-0000-0000-000000000000}"/>
    <cellStyle name="Millares 2" xfId="2" xr:uid="{00000000-0005-0000-0000-000001000000}"/>
    <cellStyle name="Moneda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2 2" xfId="6" xr:uid="{00000000-0005-0000-0000-000006000000}"/>
    <cellStyle name="Normal 2 3" xfId="7" xr:uid="{00000000-0005-0000-0000-000007000000}"/>
    <cellStyle name="Normal 28" xfId="22" xr:uid="{00000000-0005-0000-0000-000008000000}"/>
    <cellStyle name="Normal 3" xfId="8" xr:uid="{00000000-0005-0000-0000-000009000000}"/>
    <cellStyle name="Normal 4" xfId="9" xr:uid="{00000000-0005-0000-0000-00000A000000}"/>
    <cellStyle name="Normal 4 2" xfId="10" xr:uid="{00000000-0005-0000-0000-00000B000000}"/>
    <cellStyle name="Normal 5" xfId="11" xr:uid="{00000000-0005-0000-0000-00000C000000}"/>
    <cellStyle name="Normal 5 2 18 2" xfId="12" xr:uid="{00000000-0005-0000-0000-00000D000000}"/>
    <cellStyle name="Normal 5 32" xfId="13" xr:uid="{00000000-0005-0000-0000-00000E000000}"/>
    <cellStyle name="Normal 6" xfId="14" xr:uid="{00000000-0005-0000-0000-00000F000000}"/>
    <cellStyle name="Normal 7" xfId="15" xr:uid="{00000000-0005-0000-0000-000010000000}"/>
    <cellStyle name="Normal 8" xfId="16" xr:uid="{00000000-0005-0000-0000-000011000000}"/>
    <cellStyle name="Normal_dgapa06" xfId="17" xr:uid="{00000000-0005-0000-0000-000012000000}"/>
    <cellStyle name="Normal_exp_tec" xfId="18" xr:uid="{00000000-0005-0000-0000-000013000000}"/>
    <cellStyle name="Normal_peba_aj" xfId="19" xr:uid="{00000000-0005-0000-0000-000014000000}"/>
    <cellStyle name="Normal_poblac99" xfId="20" xr:uid="{00000000-0005-0000-0000-000015000000}"/>
    <cellStyle name="Normal_sni_07" xfId="21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ria%20de%20Jesus/Desktop/valida2021/agendaxls/5%20apoyo/2%20cooperaci&#243;n%20y%20movilidad%20inter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uario/Desktop/valida2019/agendaxls2019/0%20unam%20en%20cifras/file: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uario/Desktop/valida2019/agendaxls2019/0%20unam%20en%20cifras/file: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20-2021"/>
      <sheetName val="Hoja1"/>
      <sheetName val="convenios dgeci 20"/>
      <sheetName val="acad dgeci sub-ea unam inter 20"/>
      <sheetName val="acad dgeci pais ies inter 20"/>
      <sheetName val="acad dgeci unam-ies inter 20"/>
      <sheetName val="acad dgeci ies inter-unam 20"/>
      <sheetName val="acad ch 20"/>
      <sheetName val="acad cic 20"/>
      <sheetName val="acad dgapa-paspa 20"/>
      <sheetName val="acad cep-paep 20"/>
      <sheetName val="alum dgae-dgeci lic unam 20"/>
      <sheetName val="est dgae-dgeci lic ext 20"/>
      <sheetName val="alu dgeci paeci 20"/>
      <sheetName val="est dgae pos ext 20"/>
      <sheetName val="est crai ext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F22">
            <v>4438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G25"/>
  <sheetViews>
    <sheetView workbookViewId="0">
      <selection sqref="A1:B1"/>
    </sheetView>
  </sheetViews>
  <sheetFormatPr baseColWidth="10" defaultRowHeight="13"/>
  <cols>
    <col min="1" max="1" width="42.33203125" customWidth="1"/>
    <col min="2" max="2" width="11.1640625" customWidth="1"/>
    <col min="3" max="3" width="12.1640625" customWidth="1"/>
    <col min="4" max="4" width="13.83203125" customWidth="1"/>
    <col min="5" max="5" width="12.6640625" customWidth="1"/>
  </cols>
  <sheetData>
    <row r="1" spans="1:7" s="33" customFormat="1" ht="15" customHeight="1">
      <c r="A1" s="307" t="s">
        <v>12</v>
      </c>
      <c r="B1" s="307"/>
    </row>
    <row r="2" spans="1:7" s="33" customFormat="1" ht="15" customHeight="1">
      <c r="A2" s="307" t="s">
        <v>326</v>
      </c>
      <c r="B2" s="307"/>
      <c r="C2" s="34"/>
    </row>
    <row r="3" spans="1:7" s="33" customFormat="1">
      <c r="A3" s="44"/>
      <c r="B3" s="45"/>
      <c r="C3" s="45"/>
      <c r="D3" s="45"/>
    </row>
    <row r="4" spans="1:7" s="33" customFormat="1" ht="15" customHeight="1">
      <c r="A4" s="54" t="s">
        <v>5</v>
      </c>
      <c r="B4" s="55">
        <v>41542</v>
      </c>
      <c r="C4" s="45"/>
      <c r="D4" s="45"/>
    </row>
    <row r="5" spans="1:7" s="33" customFormat="1" ht="9" customHeight="1">
      <c r="A5" s="44"/>
      <c r="B5" s="45"/>
      <c r="C5" s="45"/>
      <c r="D5" s="45"/>
    </row>
    <row r="6" spans="1:7" s="33" customFormat="1" ht="15" customHeight="1">
      <c r="A6" s="56" t="s">
        <v>31</v>
      </c>
      <c r="B6" s="57">
        <f>SUM(B7:B12)</f>
        <v>50794</v>
      </c>
      <c r="C6" s="46"/>
      <c r="D6" s="46"/>
    </row>
    <row r="7" spans="1:7" s="33" customFormat="1" ht="15" customHeight="1">
      <c r="A7" s="51" t="s">
        <v>22</v>
      </c>
      <c r="B7" s="39">
        <v>2727</v>
      </c>
      <c r="C7" s="39"/>
      <c r="D7" s="47"/>
      <c r="E7" s="48"/>
      <c r="F7" s="48"/>
      <c r="G7" s="48"/>
    </row>
    <row r="8" spans="1:7" s="33" customFormat="1" ht="15" customHeight="1">
      <c r="A8" s="52" t="s">
        <v>21</v>
      </c>
      <c r="B8" s="46">
        <v>5783</v>
      </c>
      <c r="C8" s="46"/>
      <c r="D8" s="47"/>
      <c r="E8" s="48"/>
      <c r="F8" s="48"/>
      <c r="G8" s="48"/>
    </row>
    <row r="9" spans="1:7" s="33" customFormat="1" ht="15" customHeight="1">
      <c r="A9" s="52" t="s">
        <v>23</v>
      </c>
      <c r="B9" s="39">
        <v>4603</v>
      </c>
      <c r="C9" s="39"/>
      <c r="D9" s="47"/>
      <c r="E9" s="48"/>
      <c r="F9" s="48"/>
      <c r="G9" s="48"/>
    </row>
    <row r="10" spans="1:7" s="33" customFormat="1" ht="15" customHeight="1">
      <c r="A10" s="51" t="s">
        <v>24</v>
      </c>
      <c r="B10" s="39">
        <v>32736</v>
      </c>
      <c r="C10" s="39"/>
      <c r="D10" s="47"/>
      <c r="E10" s="48"/>
      <c r="F10" s="48"/>
      <c r="G10" s="48"/>
    </row>
    <row r="11" spans="1:7" s="33" customFormat="1" ht="15" customHeight="1">
      <c r="A11" s="41" t="s">
        <v>239</v>
      </c>
      <c r="B11" s="39">
        <v>4782</v>
      </c>
      <c r="C11" s="39"/>
      <c r="D11" s="53"/>
      <c r="E11" s="48"/>
      <c r="F11" s="48"/>
      <c r="G11" s="48"/>
    </row>
    <row r="12" spans="1:7" s="33" customFormat="1" ht="15" customHeight="1">
      <c r="A12" s="52" t="s">
        <v>32</v>
      </c>
      <c r="B12" s="39">
        <v>163</v>
      </c>
      <c r="C12" s="39"/>
      <c r="D12" s="47"/>
      <c r="E12" s="48"/>
      <c r="F12" s="48"/>
      <c r="G12" s="48"/>
    </row>
    <row r="13" spans="1:7" s="33" customFormat="1" ht="9" customHeight="1">
      <c r="A13" s="49"/>
      <c r="B13" s="50"/>
      <c r="C13" s="39"/>
      <c r="D13" s="46"/>
    </row>
    <row r="14" spans="1:7" s="33" customFormat="1" ht="33.75" customHeight="1">
      <c r="A14" s="306" t="s">
        <v>33</v>
      </c>
      <c r="B14" s="306"/>
      <c r="C14" s="24"/>
      <c r="D14" s="24"/>
      <c r="E14" s="24"/>
      <c r="F14" s="24"/>
      <c r="G14" s="24"/>
    </row>
    <row r="16" spans="1:7">
      <c r="A16" s="221" t="s">
        <v>240</v>
      </c>
    </row>
    <row r="20" spans="1:4">
      <c r="A20" s="21"/>
      <c r="B20" s="5"/>
      <c r="C20" s="5"/>
      <c r="D20" s="5"/>
    </row>
    <row r="21" spans="1:4">
      <c r="A21" s="21"/>
      <c r="B21" s="5"/>
      <c r="C21" s="5"/>
      <c r="D21" s="5"/>
    </row>
    <row r="22" spans="1:4">
      <c r="A22" s="21"/>
      <c r="B22" s="5"/>
      <c r="C22" s="5"/>
      <c r="D22" s="5"/>
    </row>
    <row r="23" spans="1:4">
      <c r="A23" s="21"/>
      <c r="B23" s="5"/>
      <c r="C23" s="5"/>
      <c r="D23" s="5"/>
    </row>
    <row r="24" spans="1:4">
      <c r="A24" s="21"/>
      <c r="B24" s="5"/>
      <c r="C24" s="5"/>
      <c r="D24" s="5"/>
    </row>
    <row r="25" spans="1:4">
      <c r="A25" s="21"/>
      <c r="B25" s="5"/>
      <c r="C25" s="5"/>
      <c r="D25" s="5"/>
    </row>
  </sheetData>
  <mergeCells count="3">
    <mergeCell ref="A14:B14"/>
    <mergeCell ref="A2:B2"/>
    <mergeCell ref="A1:B1"/>
  </mergeCells>
  <phoneticPr fontId="0" type="noConversion"/>
  <printOptions horizontalCentered="1"/>
  <pageMargins left="0.79000000000000015" right="0.79000000000000015" top="0.79000000000000015" bottom="0.79000000000000015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B29"/>
  <sheetViews>
    <sheetView workbookViewId="0">
      <selection sqref="A1:B1"/>
    </sheetView>
  </sheetViews>
  <sheetFormatPr baseColWidth="10" defaultRowHeight="13"/>
  <cols>
    <col min="1" max="1" width="48.5" customWidth="1"/>
  </cols>
  <sheetData>
    <row r="1" spans="1:2" ht="15" customHeight="1">
      <c r="A1" s="314" t="s">
        <v>12</v>
      </c>
      <c r="B1" s="314"/>
    </row>
    <row r="2" spans="1:2" ht="15" customHeight="1">
      <c r="A2" s="313" t="s">
        <v>267</v>
      </c>
      <c r="B2" s="313"/>
    </row>
    <row r="3" spans="1:2" ht="15" customHeight="1">
      <c r="A3" s="313" t="s">
        <v>327</v>
      </c>
      <c r="B3" s="313"/>
    </row>
    <row r="4" spans="1:2" ht="15" customHeight="1">
      <c r="A4" s="229"/>
      <c r="B4" s="229"/>
    </row>
    <row r="5" spans="1:2">
      <c r="A5" s="230" t="s">
        <v>268</v>
      </c>
      <c r="B5" s="231" t="s">
        <v>121</v>
      </c>
    </row>
    <row r="6" spans="1:2" ht="9" customHeight="1">
      <c r="A6" s="229"/>
      <c r="B6" s="229"/>
    </row>
    <row r="7" spans="1:2" ht="15" customHeight="1">
      <c r="A7" s="52" t="s">
        <v>321</v>
      </c>
      <c r="B7" s="233">
        <v>204667</v>
      </c>
    </row>
    <row r="8" spans="1:2" ht="15" customHeight="1">
      <c r="A8" s="52" t="s">
        <v>322</v>
      </c>
      <c r="B8" s="233">
        <v>11057</v>
      </c>
    </row>
    <row r="9" spans="1:2" ht="15" customHeight="1">
      <c r="A9" s="232" t="s">
        <v>269</v>
      </c>
      <c r="B9" s="233">
        <v>2726</v>
      </c>
    </row>
    <row r="10" spans="1:2" ht="15" customHeight="1">
      <c r="A10" s="52" t="s">
        <v>323</v>
      </c>
      <c r="B10" s="233">
        <v>1103</v>
      </c>
    </row>
    <row r="11" spans="1:2" ht="15" customHeight="1">
      <c r="A11" s="52" t="s">
        <v>324</v>
      </c>
      <c r="B11" s="233">
        <v>736</v>
      </c>
    </row>
    <row r="12" spans="1:2" ht="9" customHeight="1">
      <c r="A12" s="234"/>
      <c r="B12" s="236"/>
    </row>
    <row r="13" spans="1:2" ht="15" customHeight="1">
      <c r="A13" s="237" t="s">
        <v>127</v>
      </c>
      <c r="B13" s="238">
        <f>SUM(B7:B11)</f>
        <v>220289</v>
      </c>
    </row>
    <row r="14" spans="1:2">
      <c r="A14" s="239"/>
      <c r="B14" s="229"/>
    </row>
    <row r="15" spans="1:2">
      <c r="A15" s="222" t="s">
        <v>249</v>
      </c>
      <c r="B15" s="240"/>
    </row>
    <row r="16" spans="1:2">
      <c r="A16" s="315"/>
      <c r="B16" s="315"/>
    </row>
    <row r="17" spans="1:2" ht="15" customHeight="1">
      <c r="A17" s="314" t="s">
        <v>12</v>
      </c>
      <c r="B17" s="314"/>
    </row>
    <row r="18" spans="1:2" ht="15" customHeight="1">
      <c r="A18" s="313" t="s">
        <v>305</v>
      </c>
      <c r="B18" s="313"/>
    </row>
    <row r="19" spans="1:2" ht="15" customHeight="1">
      <c r="A19" s="313" t="s">
        <v>327</v>
      </c>
      <c r="B19" s="313"/>
    </row>
    <row r="20" spans="1:2" ht="15" customHeight="1">
      <c r="A20" s="229"/>
      <c r="B20" s="229"/>
    </row>
    <row r="21" spans="1:2">
      <c r="A21" s="230" t="s">
        <v>270</v>
      </c>
      <c r="B21" s="230" t="s">
        <v>121</v>
      </c>
    </row>
    <row r="22" spans="1:2" ht="9" customHeight="1">
      <c r="A22" s="229"/>
      <c r="B22" s="229"/>
    </row>
    <row r="23" spans="1:2" ht="15" customHeight="1">
      <c r="A23" s="241" t="s">
        <v>116</v>
      </c>
      <c r="B23" s="233">
        <v>105226</v>
      </c>
    </row>
    <row r="24" spans="1:2" ht="15" customHeight="1">
      <c r="A24" s="241" t="s">
        <v>123</v>
      </c>
      <c r="B24" s="233">
        <v>74209</v>
      </c>
    </row>
    <row r="25" spans="1:2" ht="15" customHeight="1">
      <c r="A25" s="241" t="s">
        <v>156</v>
      </c>
      <c r="B25" s="233">
        <v>25232</v>
      </c>
    </row>
    <row r="26" spans="1:2" ht="9" customHeight="1">
      <c r="A26" s="234"/>
      <c r="B26" s="235"/>
    </row>
    <row r="27" spans="1:2" ht="15" customHeight="1">
      <c r="A27" s="237" t="s">
        <v>127</v>
      </c>
      <c r="B27" s="238">
        <f>SUM(B23:B25)</f>
        <v>204667</v>
      </c>
    </row>
    <row r="29" spans="1:2">
      <c r="A29" s="222" t="s">
        <v>249</v>
      </c>
    </row>
  </sheetData>
  <mergeCells count="7">
    <mergeCell ref="A19:B19"/>
    <mergeCell ref="A1:B1"/>
    <mergeCell ref="A2:B2"/>
    <mergeCell ref="A3:B3"/>
    <mergeCell ref="A16:B16"/>
    <mergeCell ref="A17:B17"/>
    <mergeCell ref="A18:B18"/>
  </mergeCells>
  <pageMargins left="0.7" right="0.7" top="0.75" bottom="0.75" header="0.3" footer="0.3"/>
  <pageSetup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D44"/>
  <sheetViews>
    <sheetView workbookViewId="0">
      <selection sqref="A1:B1"/>
    </sheetView>
  </sheetViews>
  <sheetFormatPr baseColWidth="10" defaultColWidth="12.5" defaultRowHeight="13"/>
  <cols>
    <col min="1" max="1" width="71" style="92" customWidth="1"/>
    <col min="2" max="2" width="12.5" style="94" customWidth="1"/>
    <col min="3" max="16384" width="12.5" style="92"/>
  </cols>
  <sheetData>
    <row r="1" spans="1:4" ht="15" customHeight="1">
      <c r="A1" s="316" t="s">
        <v>12</v>
      </c>
      <c r="B1" s="316"/>
    </row>
    <row r="2" spans="1:4" ht="15" customHeight="1">
      <c r="A2" s="316" t="s">
        <v>260</v>
      </c>
      <c r="B2" s="316"/>
    </row>
    <row r="3" spans="1:4" ht="15" customHeight="1">
      <c r="A3" s="316" t="s">
        <v>327</v>
      </c>
      <c r="B3" s="316"/>
    </row>
    <row r="4" spans="1:4">
      <c r="A4" s="93"/>
    </row>
    <row r="5" spans="1:4" s="97" customFormat="1" ht="15" customHeight="1">
      <c r="A5" s="95" t="s">
        <v>317</v>
      </c>
      <c r="B5" s="96">
        <v>31</v>
      </c>
    </row>
    <row r="6" spans="1:4" s="97" customFormat="1">
      <c r="A6" s="98"/>
      <c r="B6" s="99"/>
    </row>
    <row r="7" spans="1:4" s="97" customFormat="1" ht="15" customHeight="1">
      <c r="A7" s="290" t="s">
        <v>347</v>
      </c>
      <c r="B7" s="95"/>
    </row>
    <row r="8" spans="1:4" s="97" customFormat="1" ht="9" customHeight="1">
      <c r="A8" s="100"/>
      <c r="B8" s="100"/>
    </row>
    <row r="9" spans="1:4" s="100" customFormat="1" ht="15" customHeight="1">
      <c r="A9" s="202" t="s">
        <v>259</v>
      </c>
      <c r="B9" s="169">
        <v>1295</v>
      </c>
    </row>
    <row r="10" spans="1:4" s="97" customFormat="1" ht="15" customHeight="1">
      <c r="A10" s="203" t="s">
        <v>180</v>
      </c>
      <c r="B10" s="168">
        <v>614</v>
      </c>
    </row>
    <row r="11" spans="1:4" s="97" customFormat="1" ht="15" customHeight="1">
      <c r="A11" s="203" t="s">
        <v>181</v>
      </c>
      <c r="B11" s="168">
        <v>681</v>
      </c>
    </row>
    <row r="12" spans="1:4" s="100" customFormat="1" ht="15" customHeight="1">
      <c r="A12" s="202" t="s">
        <v>355</v>
      </c>
      <c r="B12" s="169">
        <v>95</v>
      </c>
    </row>
    <row r="13" spans="1:4" s="97" customFormat="1" ht="15" customHeight="1">
      <c r="A13" s="203" t="s">
        <v>180</v>
      </c>
      <c r="B13" s="168">
        <v>95</v>
      </c>
      <c r="D13" s="101"/>
    </row>
    <row r="14" spans="1:4" s="97" customFormat="1" ht="15" customHeight="1">
      <c r="A14" s="202" t="s">
        <v>356</v>
      </c>
      <c r="B14" s="300">
        <v>52</v>
      </c>
      <c r="D14" s="101"/>
    </row>
    <row r="15" spans="1:4" s="100" customFormat="1" ht="15" customHeight="1">
      <c r="A15" s="203" t="s">
        <v>231</v>
      </c>
      <c r="B15" s="168">
        <v>52</v>
      </c>
    </row>
    <row r="16" spans="1:4" s="97" customFormat="1" ht="15" customHeight="1">
      <c r="A16" s="202" t="s">
        <v>182</v>
      </c>
      <c r="B16" s="169">
        <v>1442</v>
      </c>
    </row>
    <row r="17" spans="1:2" s="100" customFormat="1" ht="15" customHeight="1">
      <c r="A17" s="203" t="s">
        <v>180</v>
      </c>
      <c r="B17" s="168">
        <v>709</v>
      </c>
    </row>
    <row r="18" spans="1:2" s="97" customFormat="1" ht="15" customHeight="1">
      <c r="A18" s="203" t="s">
        <v>181</v>
      </c>
      <c r="B18" s="168">
        <v>733</v>
      </c>
    </row>
    <row r="19" spans="1:2" ht="9" customHeight="1">
      <c r="A19" s="203"/>
      <c r="B19" s="168"/>
    </row>
    <row r="20" spans="1:2" s="97" customFormat="1" ht="15" customHeight="1">
      <c r="A20" s="290" t="s">
        <v>348</v>
      </c>
      <c r="B20" s="56"/>
    </row>
    <row r="21" spans="1:2" s="97" customFormat="1" ht="9" customHeight="1">
      <c r="A21" s="38"/>
      <c r="B21" s="38"/>
    </row>
    <row r="22" spans="1:2" s="97" customFormat="1" ht="15" customHeight="1">
      <c r="A22" s="291" t="s">
        <v>183</v>
      </c>
      <c r="B22" s="292">
        <v>347</v>
      </c>
    </row>
    <row r="23" spans="1:2" s="97" customFormat="1" ht="15" customHeight="1">
      <c r="A23" s="293" t="s">
        <v>184</v>
      </c>
      <c r="B23" s="294">
        <v>321</v>
      </c>
    </row>
    <row r="24" spans="1:2" s="102" customFormat="1" ht="15" customHeight="1">
      <c r="A24" s="293" t="s">
        <v>357</v>
      </c>
      <c r="B24" s="294">
        <v>26</v>
      </c>
    </row>
    <row r="25" spans="1:2" ht="15" customHeight="1">
      <c r="A25" s="291" t="s">
        <v>349</v>
      </c>
      <c r="B25" s="292">
        <v>11</v>
      </c>
    </row>
    <row r="26" spans="1:2" s="100" customFormat="1" ht="15" customHeight="1">
      <c r="A26" s="293" t="s">
        <v>185</v>
      </c>
      <c r="B26" s="294">
        <v>11</v>
      </c>
    </row>
    <row r="27" spans="1:2" s="97" customFormat="1" ht="15" customHeight="1">
      <c r="A27" s="291" t="s">
        <v>350</v>
      </c>
      <c r="B27" s="292">
        <v>192</v>
      </c>
    </row>
    <row r="28" spans="1:2" s="97" customFormat="1" ht="15" customHeight="1">
      <c r="A28" s="293" t="s">
        <v>186</v>
      </c>
      <c r="B28" s="294">
        <v>192</v>
      </c>
    </row>
    <row r="29" spans="1:2" s="100" customFormat="1" ht="15" customHeight="1">
      <c r="A29" s="291" t="s">
        <v>351</v>
      </c>
      <c r="B29" s="292">
        <v>4438</v>
      </c>
    </row>
    <row r="30" spans="1:2" s="97" customFormat="1" ht="15" customHeight="1">
      <c r="A30" s="293" t="s">
        <v>187</v>
      </c>
      <c r="B30" s="294">
        <v>4438</v>
      </c>
    </row>
    <row r="31" spans="1:2" s="100" customFormat="1" ht="15" customHeight="1">
      <c r="A31" s="291" t="s">
        <v>188</v>
      </c>
      <c r="B31" s="292">
        <v>4988</v>
      </c>
    </row>
    <row r="32" spans="1:2" s="97" customFormat="1" ht="15" customHeight="1">
      <c r="A32" s="293" t="s">
        <v>176</v>
      </c>
      <c r="B32" s="294">
        <v>513</v>
      </c>
    </row>
    <row r="33" spans="1:2" s="100" customFormat="1" ht="15" customHeight="1">
      <c r="A33" s="293" t="s">
        <v>189</v>
      </c>
      <c r="B33" s="294">
        <v>4475</v>
      </c>
    </row>
    <row r="34" spans="1:2" s="97" customFormat="1" ht="9" customHeight="1">
      <c r="A34" s="268"/>
      <c r="B34" s="268"/>
    </row>
    <row r="35" spans="1:2" s="97" customFormat="1" ht="12.75" customHeight="1">
      <c r="A35" s="19"/>
      <c r="B35" s="19"/>
    </row>
    <row r="36" spans="1:2">
      <c r="A36" s="103" t="s">
        <v>358</v>
      </c>
      <c r="B36" s="295"/>
    </row>
    <row r="37" spans="1:2">
      <c r="A37" s="103" t="s">
        <v>352</v>
      </c>
      <c r="B37" s="295"/>
    </row>
    <row r="38" spans="1:2" ht="14">
      <c r="A38" s="281" t="s">
        <v>353</v>
      </c>
      <c r="B38" s="296"/>
    </row>
    <row r="39" spans="1:2">
      <c r="A39" s="103" t="s">
        <v>359</v>
      </c>
      <c r="B39" s="295"/>
    </row>
    <row r="40" spans="1:2" ht="14">
      <c r="A40" s="297" t="s">
        <v>354</v>
      </c>
      <c r="B40" s="298"/>
    </row>
    <row r="41" spans="1:2" ht="24.75" customHeight="1">
      <c r="A41" s="317" t="s">
        <v>360</v>
      </c>
      <c r="B41" s="317"/>
    </row>
    <row r="42" spans="1:2">
      <c r="A42" s="179" t="s">
        <v>190</v>
      </c>
      <c r="B42" s="296"/>
    </row>
    <row r="44" spans="1:2">
      <c r="A44" s="222" t="s">
        <v>250</v>
      </c>
    </row>
  </sheetData>
  <mergeCells count="4">
    <mergeCell ref="A2:B2"/>
    <mergeCell ref="A3:B3"/>
    <mergeCell ref="A1:B1"/>
    <mergeCell ref="A41:B41"/>
  </mergeCells>
  <phoneticPr fontId="5" type="noConversion"/>
  <printOptions horizontalCentered="1"/>
  <pageMargins left="0.39000000000000007" right="0.39000000000000007" top="0.98" bottom="0.59" header="0.51" footer="0.51"/>
  <pageSetup scale="70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B38"/>
  <sheetViews>
    <sheetView workbookViewId="0">
      <selection sqref="A1:B1"/>
    </sheetView>
  </sheetViews>
  <sheetFormatPr baseColWidth="10" defaultColWidth="12.5" defaultRowHeight="13"/>
  <cols>
    <col min="1" max="1" width="75.33203125" style="92" customWidth="1"/>
    <col min="2" max="2" width="12.5" style="94" customWidth="1"/>
    <col min="3" max="16384" width="12.5" style="92"/>
  </cols>
  <sheetData>
    <row r="1" spans="1:2" ht="15" customHeight="1">
      <c r="A1" s="316" t="s">
        <v>12</v>
      </c>
      <c r="B1" s="316"/>
    </row>
    <row r="2" spans="1:2" ht="15" customHeight="1">
      <c r="A2" s="316" t="s">
        <v>261</v>
      </c>
      <c r="B2" s="316"/>
    </row>
    <row r="3" spans="1:2" ht="15" customHeight="1">
      <c r="A3" s="318" t="s">
        <v>327</v>
      </c>
      <c r="B3" s="318"/>
    </row>
    <row r="4" spans="1:2">
      <c r="A4" s="93"/>
    </row>
    <row r="5" spans="1:2" s="97" customFormat="1" ht="15" customHeight="1">
      <c r="A5" s="260" t="s">
        <v>361</v>
      </c>
      <c r="B5" s="261">
        <v>21</v>
      </c>
    </row>
    <row r="6" spans="1:2" s="97" customFormat="1">
      <c r="A6" s="262"/>
      <c r="B6" s="263"/>
    </row>
    <row r="7" spans="1:2" s="97" customFormat="1" ht="15" customHeight="1">
      <c r="A7" s="260" t="s">
        <v>316</v>
      </c>
      <c r="B7" s="260"/>
    </row>
    <row r="8" spans="1:2" s="97" customFormat="1" ht="9" customHeight="1">
      <c r="A8" s="264"/>
      <c r="B8" s="264"/>
    </row>
    <row r="9" spans="1:2" s="100" customFormat="1" ht="15" customHeight="1">
      <c r="A9" s="265" t="s">
        <v>262</v>
      </c>
      <c r="B9" s="266">
        <v>1818</v>
      </c>
    </row>
    <row r="10" spans="1:2" s="181" customFormat="1" ht="15" customHeight="1">
      <c r="A10" s="267" t="s">
        <v>194</v>
      </c>
      <c r="B10" s="263">
        <v>1040</v>
      </c>
    </row>
    <row r="11" spans="1:2" s="181" customFormat="1" ht="15" customHeight="1">
      <c r="A11" s="267" t="s">
        <v>193</v>
      </c>
      <c r="B11" s="263">
        <v>778</v>
      </c>
    </row>
    <row r="12" spans="1:2" s="100" customFormat="1" ht="15" customHeight="1">
      <c r="A12" s="265" t="s">
        <v>362</v>
      </c>
      <c r="B12" s="266">
        <v>10</v>
      </c>
    </row>
    <row r="13" spans="1:2" s="181" customFormat="1" ht="15" customHeight="1">
      <c r="A13" s="267" t="s">
        <v>232</v>
      </c>
      <c r="B13" s="263">
        <v>10</v>
      </c>
    </row>
    <row r="14" spans="1:2" s="100" customFormat="1" ht="15" customHeight="1">
      <c r="A14" s="265" t="s">
        <v>206</v>
      </c>
      <c r="B14" s="266">
        <v>1828</v>
      </c>
    </row>
    <row r="15" spans="1:2" s="180" customFormat="1" ht="15" customHeight="1">
      <c r="A15" s="267" t="s">
        <v>194</v>
      </c>
      <c r="B15" s="263">
        <v>1040</v>
      </c>
    </row>
    <row r="16" spans="1:2" s="180" customFormat="1" ht="15" customHeight="1">
      <c r="A16" s="267" t="s">
        <v>193</v>
      </c>
      <c r="B16" s="263">
        <v>788</v>
      </c>
    </row>
    <row r="17" spans="1:2" ht="9" customHeight="1">
      <c r="A17" s="267"/>
      <c r="B17" s="263"/>
    </row>
    <row r="18" spans="1:2" s="97" customFormat="1" ht="15" customHeight="1">
      <c r="A18" s="260" t="s">
        <v>315</v>
      </c>
      <c r="B18" s="260"/>
    </row>
    <row r="19" spans="1:2" s="97" customFormat="1" ht="9" customHeight="1">
      <c r="A19" s="264"/>
      <c r="B19" s="264"/>
    </row>
    <row r="20" spans="1:2" s="102" customFormat="1" ht="15" customHeight="1">
      <c r="A20" s="265" t="s">
        <v>363</v>
      </c>
      <c r="B20" s="266">
        <v>4</v>
      </c>
    </row>
    <row r="21" spans="1:2" ht="15" customHeight="1">
      <c r="A21" s="267" t="s">
        <v>191</v>
      </c>
      <c r="B21" s="263">
        <v>4</v>
      </c>
    </row>
    <row r="22" spans="1:2" ht="15" customHeight="1">
      <c r="A22" s="265" t="s">
        <v>364</v>
      </c>
      <c r="B22" s="266">
        <v>4</v>
      </c>
    </row>
    <row r="23" spans="1:2" s="97" customFormat="1" ht="15" customHeight="1">
      <c r="A23" s="267" t="s">
        <v>191</v>
      </c>
      <c r="B23" s="263">
        <v>4</v>
      </c>
    </row>
    <row r="24" spans="1:2" s="97" customFormat="1" ht="15" customHeight="1">
      <c r="A24" s="265" t="s">
        <v>365</v>
      </c>
      <c r="B24" s="266">
        <v>290</v>
      </c>
    </row>
    <row r="25" spans="1:2" s="97" customFormat="1" ht="15" customHeight="1">
      <c r="A25" s="267" t="s">
        <v>192</v>
      </c>
      <c r="B25" s="263">
        <v>290</v>
      </c>
    </row>
    <row r="26" spans="1:2" s="97" customFormat="1" ht="15" customHeight="1">
      <c r="A26" s="265" t="s">
        <v>212</v>
      </c>
      <c r="B26" s="266">
        <v>298</v>
      </c>
    </row>
    <row r="27" spans="1:2" s="97" customFormat="1" ht="15" customHeight="1">
      <c r="A27" s="267" t="s">
        <v>211</v>
      </c>
      <c r="B27" s="263">
        <v>290</v>
      </c>
    </row>
    <row r="28" spans="1:2" s="97" customFormat="1" ht="15" customHeight="1">
      <c r="A28" s="267" t="s">
        <v>191</v>
      </c>
      <c r="B28" s="263">
        <v>8</v>
      </c>
    </row>
    <row r="29" spans="1:2" s="97" customFormat="1" ht="8.25" customHeight="1">
      <c r="A29" s="268"/>
      <c r="B29" s="268"/>
    </row>
    <row r="30" spans="1:2" s="97" customFormat="1">
      <c r="A30" s="277"/>
      <c r="B30" s="278"/>
    </row>
    <row r="31" spans="1:2" s="279" customFormat="1">
      <c r="A31" s="299" t="s">
        <v>368</v>
      </c>
      <c r="B31" s="301"/>
    </row>
    <row r="32" spans="1:2" ht="14">
      <c r="A32" s="297" t="s">
        <v>366</v>
      </c>
      <c r="B32" s="298"/>
    </row>
    <row r="33" spans="1:2">
      <c r="A33" s="299" t="s">
        <v>369</v>
      </c>
      <c r="B33" s="298"/>
    </row>
    <row r="34" spans="1:2" ht="14">
      <c r="A34" s="297" t="s">
        <v>367</v>
      </c>
      <c r="B34" s="298"/>
    </row>
    <row r="35" spans="1:2" ht="24" customHeight="1">
      <c r="A35" s="317" t="s">
        <v>370</v>
      </c>
      <c r="B35" s="317"/>
    </row>
    <row r="36" spans="1:2">
      <c r="A36" s="302" t="s">
        <v>190</v>
      </c>
      <c r="B36" s="303"/>
    </row>
    <row r="38" spans="1:2">
      <c r="A38" s="222" t="s">
        <v>251</v>
      </c>
    </row>
  </sheetData>
  <mergeCells count="4">
    <mergeCell ref="A2:B2"/>
    <mergeCell ref="A3:B3"/>
    <mergeCell ref="A1:B1"/>
    <mergeCell ref="A35:B35"/>
  </mergeCells>
  <phoneticPr fontId="5" type="noConversion"/>
  <printOptions horizontalCentered="1"/>
  <pageMargins left="0.39000000000000007" right="0.39000000000000007" top="0.98" bottom="0.98" header="0.51" footer="0.51"/>
  <pageSetup scale="70" orientation="portrait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</sheetPr>
  <dimension ref="A1:F421"/>
  <sheetViews>
    <sheetView zoomScaleNormal="100" workbookViewId="0">
      <selection sqref="A1:D1"/>
    </sheetView>
  </sheetViews>
  <sheetFormatPr baseColWidth="10" defaultColWidth="11.5" defaultRowHeight="13"/>
  <cols>
    <col min="1" max="1" width="45.5" style="242" customWidth="1"/>
    <col min="2" max="2" width="13.5" style="252" customWidth="1"/>
    <col min="3" max="4" width="13.5" style="245" customWidth="1"/>
    <col min="5" max="16384" width="11.5" style="242"/>
  </cols>
  <sheetData>
    <row r="1" spans="1:6" ht="15" customHeight="1">
      <c r="A1" s="319" t="s">
        <v>12</v>
      </c>
      <c r="B1" s="319"/>
      <c r="C1" s="319"/>
      <c r="D1" s="319"/>
    </row>
    <row r="2" spans="1:6" ht="15" customHeight="1">
      <c r="A2" s="319" t="s">
        <v>336</v>
      </c>
      <c r="B2" s="319"/>
      <c r="C2" s="319"/>
      <c r="D2" s="319"/>
    </row>
    <row r="3" spans="1:6" ht="15" customHeight="1">
      <c r="A3" s="246"/>
      <c r="B3" s="244"/>
      <c r="C3" s="243"/>
      <c r="D3" s="243"/>
    </row>
    <row r="4" spans="1:6" ht="12.75" customHeight="1">
      <c r="A4" s="320" t="s">
        <v>7</v>
      </c>
      <c r="B4" s="321" t="s">
        <v>273</v>
      </c>
      <c r="C4" s="321" t="s">
        <v>274</v>
      </c>
      <c r="D4" s="321"/>
    </row>
    <row r="5" spans="1:6" ht="12" customHeight="1">
      <c r="A5" s="320"/>
      <c r="B5" s="321"/>
      <c r="C5" s="321"/>
      <c r="D5" s="321"/>
    </row>
    <row r="6" spans="1:6" ht="12" customHeight="1">
      <c r="A6" s="320"/>
      <c r="B6" s="321"/>
      <c r="C6" s="247" t="s">
        <v>271</v>
      </c>
      <c r="D6" s="247" t="s">
        <v>272</v>
      </c>
    </row>
    <row r="7" spans="1:6" ht="9" customHeight="1">
      <c r="A7" s="246"/>
      <c r="B7" s="248"/>
      <c r="C7" s="249"/>
      <c r="D7" s="249"/>
    </row>
    <row r="8" spans="1:6" ht="15" customHeight="1">
      <c r="A8" s="52" t="s">
        <v>8</v>
      </c>
      <c r="B8" s="270">
        <v>21</v>
      </c>
      <c r="C8" s="243">
        <v>797107</v>
      </c>
      <c r="D8" s="243">
        <v>958676</v>
      </c>
    </row>
    <row r="9" spans="1:6" ht="15" customHeight="1">
      <c r="A9" s="52" t="s">
        <v>9</v>
      </c>
      <c r="B9" s="271">
        <v>33</v>
      </c>
      <c r="C9" s="243">
        <v>417071</v>
      </c>
      <c r="D9" s="243">
        <v>517994</v>
      </c>
    </row>
    <row r="10" spans="1:6" ht="15" customHeight="1">
      <c r="A10" s="52" t="s">
        <v>153</v>
      </c>
      <c r="B10" s="37">
        <v>36</v>
      </c>
      <c r="C10" s="243">
        <v>757518</v>
      </c>
      <c r="D10" s="243">
        <v>2134499</v>
      </c>
    </row>
    <row r="11" spans="1:6" ht="15" customHeight="1">
      <c r="A11" s="52" t="s">
        <v>103</v>
      </c>
      <c r="B11" s="37">
        <v>10</v>
      </c>
      <c r="C11" s="243">
        <v>365643</v>
      </c>
      <c r="D11" s="243">
        <v>1272182</v>
      </c>
    </row>
    <row r="12" spans="1:6" ht="15" customHeight="1">
      <c r="A12" s="52" t="s">
        <v>155</v>
      </c>
      <c r="B12" s="46">
        <v>4</v>
      </c>
      <c r="C12" s="243">
        <v>78913</v>
      </c>
      <c r="D12" s="243">
        <v>222309</v>
      </c>
      <c r="F12" s="270"/>
    </row>
    <row r="13" spans="1:6" ht="15" customHeight="1">
      <c r="A13" s="182" t="s">
        <v>124</v>
      </c>
      <c r="B13" s="46">
        <v>10</v>
      </c>
      <c r="C13" s="243">
        <v>210225</v>
      </c>
      <c r="D13" s="243">
        <v>719482</v>
      </c>
      <c r="F13" s="271"/>
    </row>
    <row r="14" spans="1:6" ht="15" customHeight="1">
      <c r="A14" s="52" t="s">
        <v>125</v>
      </c>
      <c r="B14" s="46">
        <v>6</v>
      </c>
      <c r="C14" s="243">
        <v>132489</v>
      </c>
      <c r="D14" s="243">
        <v>905410</v>
      </c>
      <c r="F14" s="37"/>
    </row>
    <row r="15" spans="1:6" ht="15" customHeight="1">
      <c r="A15" s="52" t="s">
        <v>275</v>
      </c>
      <c r="B15" s="133">
        <v>16</v>
      </c>
      <c r="C15" s="243">
        <v>462040</v>
      </c>
      <c r="D15" s="243">
        <v>748109</v>
      </c>
      <c r="F15" s="37"/>
    </row>
    <row r="16" spans="1:6" ht="15" customHeight="1">
      <c r="A16" s="250" t="s">
        <v>276</v>
      </c>
      <c r="B16" s="251">
        <f>SUM(B8:B15)</f>
        <v>136</v>
      </c>
      <c r="C16" s="251">
        <f>SUM(C8:C15)</f>
        <v>3221006</v>
      </c>
      <c r="D16" s="251">
        <f>SUM(D8:D15)</f>
        <v>7478661</v>
      </c>
      <c r="F16" s="46"/>
    </row>
    <row r="17" spans="1:6" s="286" customFormat="1" ht="15" customHeight="1">
      <c r="A17" s="36" t="s">
        <v>325</v>
      </c>
      <c r="B17" s="285"/>
      <c r="C17" s="46">
        <v>39944</v>
      </c>
      <c r="D17" s="46">
        <v>53892</v>
      </c>
      <c r="F17" s="282"/>
    </row>
    <row r="18" spans="1:6" ht="15" customHeight="1">
      <c r="A18" s="56" t="s">
        <v>277</v>
      </c>
      <c r="B18" s="251"/>
      <c r="C18" s="251">
        <f>SUM(C16:C17)</f>
        <v>3260950</v>
      </c>
      <c r="D18" s="251">
        <f>SUM(D16:D17)</f>
        <v>7532553</v>
      </c>
      <c r="F18" s="46"/>
    </row>
    <row r="19" spans="1:6">
      <c r="A19" s="246"/>
      <c r="B19" s="243"/>
      <c r="C19" s="243"/>
      <c r="D19" s="243"/>
      <c r="F19" s="133"/>
    </row>
    <row r="20" spans="1:6" ht="12.75" customHeight="1">
      <c r="A20" s="222" t="s">
        <v>252</v>
      </c>
    </row>
    <row r="21" spans="1:6" ht="12.75" customHeight="1"/>
    <row r="22" spans="1:6" ht="12.75" customHeight="1"/>
    <row r="23" spans="1:6" ht="12.75" customHeight="1"/>
    <row r="24" spans="1:6" ht="12.75" customHeight="1"/>
    <row r="25" spans="1:6" ht="12.75" customHeight="1"/>
    <row r="26" spans="1:6" ht="12.75" customHeight="1"/>
    <row r="27" spans="1:6" ht="12.75" customHeight="1"/>
    <row r="28" spans="1:6" ht="12.75" customHeight="1"/>
    <row r="29" spans="1:6" ht="12.75" customHeight="1"/>
    <row r="30" spans="1:6" ht="12.75" customHeight="1"/>
    <row r="31" spans="1:6" ht="12.75" customHeight="1"/>
    <row r="32" spans="1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</sheetData>
  <mergeCells count="5">
    <mergeCell ref="A1:D1"/>
    <mergeCell ref="A2:D2"/>
    <mergeCell ref="A4:A6"/>
    <mergeCell ref="B4:B6"/>
    <mergeCell ref="C4:D5"/>
  </mergeCells>
  <printOptions horizontalCentered="1"/>
  <pageMargins left="0.39370078740157499" right="0.39370078740157499" top="0.59055118110236204" bottom="0.39370078740157499" header="0.39370078740157499" footer="0"/>
  <pageSetup scale="75" orientation="portrait"/>
  <headerFooter alignWithMargins="0">
    <oddHeader xml:space="preserve">&amp;R&amp;"Arial,Negrita"&amp;14Resumen Estadístico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060"/>
  </sheetPr>
  <dimension ref="A1:H27"/>
  <sheetViews>
    <sheetView workbookViewId="0">
      <selection sqref="A1:B1"/>
    </sheetView>
  </sheetViews>
  <sheetFormatPr baseColWidth="10" defaultColWidth="11.5" defaultRowHeight="13"/>
  <cols>
    <col min="1" max="1" width="47.33203125" style="205" customWidth="1"/>
    <col min="2" max="3" width="11.6640625" style="205" customWidth="1"/>
    <col min="4" max="5" width="11.6640625" style="210" customWidth="1"/>
    <col min="6" max="16384" width="11.5" style="205"/>
  </cols>
  <sheetData>
    <row r="1" spans="1:8" ht="15" customHeight="1">
      <c r="A1" s="322" t="s">
        <v>12</v>
      </c>
      <c r="B1" s="322"/>
      <c r="C1" s="322"/>
      <c r="D1" s="322"/>
      <c r="E1" s="322"/>
    </row>
    <row r="2" spans="1:8" ht="15" customHeight="1">
      <c r="A2" s="322" t="s">
        <v>337</v>
      </c>
      <c r="B2" s="322"/>
      <c r="C2" s="322"/>
      <c r="D2" s="322"/>
      <c r="E2" s="322"/>
    </row>
    <row r="3" spans="1:8">
      <c r="A3" s="206"/>
      <c r="B3" s="206"/>
      <c r="C3" s="206"/>
      <c r="D3" s="207"/>
      <c r="E3" s="207"/>
    </row>
    <row r="4" spans="1:8" ht="12.75" customHeight="1">
      <c r="A4" s="323" t="s">
        <v>233</v>
      </c>
      <c r="B4" s="323" t="s">
        <v>36</v>
      </c>
      <c r="C4" s="324" t="s">
        <v>234</v>
      </c>
      <c r="D4" s="324" t="s">
        <v>235</v>
      </c>
      <c r="E4" s="324" t="s">
        <v>236</v>
      </c>
    </row>
    <row r="5" spans="1:8" ht="12.75" customHeight="1">
      <c r="A5" s="323"/>
      <c r="B5" s="323"/>
      <c r="C5" s="324"/>
      <c r="D5" s="324"/>
      <c r="E5" s="324"/>
    </row>
    <row r="6" spans="1:8" ht="12.75" customHeight="1">
      <c r="A6" s="323"/>
      <c r="B6" s="323"/>
      <c r="C6" s="324"/>
      <c r="D6" s="324"/>
      <c r="E6" s="324"/>
    </row>
    <row r="7" spans="1:8" ht="9" customHeight="1">
      <c r="A7" s="208"/>
      <c r="B7" s="208"/>
      <c r="C7" s="208"/>
      <c r="D7" s="209"/>
      <c r="E7" s="209"/>
    </row>
    <row r="8" spans="1:8" ht="15" customHeight="1">
      <c r="A8" s="120" t="s">
        <v>8</v>
      </c>
      <c r="B8" s="269">
        <v>352</v>
      </c>
      <c r="C8" s="269">
        <v>177</v>
      </c>
      <c r="D8" s="269">
        <v>126</v>
      </c>
      <c r="E8" s="269">
        <v>895</v>
      </c>
    </row>
    <row r="9" spans="1:8" s="210" customFormat="1" ht="15" customHeight="1">
      <c r="A9" s="120" t="s">
        <v>9</v>
      </c>
      <c r="B9" s="269">
        <v>24</v>
      </c>
      <c r="C9" s="269">
        <v>32</v>
      </c>
      <c r="D9" s="269">
        <v>85</v>
      </c>
      <c r="E9" s="269">
        <v>366</v>
      </c>
      <c r="H9" s="211"/>
    </row>
    <row r="10" spans="1:8" s="210" customFormat="1" ht="15" customHeight="1">
      <c r="A10" s="120" t="s">
        <v>153</v>
      </c>
      <c r="B10" s="269">
        <v>143</v>
      </c>
      <c r="C10" s="269">
        <v>157</v>
      </c>
      <c r="D10" s="269">
        <v>206</v>
      </c>
      <c r="E10" s="269">
        <v>750</v>
      </c>
      <c r="H10" s="211"/>
    </row>
    <row r="11" spans="1:8" s="210" customFormat="1" ht="15" customHeight="1">
      <c r="A11" s="120" t="s">
        <v>103</v>
      </c>
      <c r="B11" s="269">
        <v>99</v>
      </c>
      <c r="C11" s="269">
        <v>46</v>
      </c>
      <c r="D11" s="269">
        <v>89</v>
      </c>
      <c r="E11" s="269">
        <v>456</v>
      </c>
      <c r="H11" s="211"/>
    </row>
    <row r="12" spans="1:8" s="210" customFormat="1" ht="15" customHeight="1">
      <c r="A12" s="120" t="s">
        <v>155</v>
      </c>
      <c r="B12" s="269">
        <v>15</v>
      </c>
      <c r="C12" s="269">
        <v>14</v>
      </c>
      <c r="D12" s="269">
        <v>8</v>
      </c>
      <c r="E12" s="269">
        <v>148</v>
      </c>
      <c r="H12" s="211"/>
    </row>
    <row r="13" spans="1:8" s="210" customFormat="1" ht="15" customHeight="1">
      <c r="A13" s="120" t="s">
        <v>124</v>
      </c>
      <c r="B13" s="269"/>
      <c r="C13" s="269">
        <v>29</v>
      </c>
      <c r="D13" s="269">
        <v>4</v>
      </c>
      <c r="E13" s="269">
        <v>1</v>
      </c>
      <c r="H13" s="211"/>
    </row>
    <row r="14" spans="1:8" s="210" customFormat="1" ht="15" customHeight="1">
      <c r="A14" s="120" t="s">
        <v>125</v>
      </c>
      <c r="B14" s="269">
        <v>139</v>
      </c>
      <c r="C14" s="269">
        <v>3</v>
      </c>
      <c r="D14" s="269">
        <v>55</v>
      </c>
      <c r="E14" s="269">
        <v>414</v>
      </c>
    </row>
    <row r="15" spans="1:8" s="210" customFormat="1" ht="15" customHeight="1">
      <c r="A15" s="120" t="s">
        <v>314</v>
      </c>
      <c r="B15" s="269">
        <v>107</v>
      </c>
      <c r="C15" s="269">
        <v>100</v>
      </c>
      <c r="D15" s="269">
        <v>48</v>
      </c>
      <c r="E15" s="269">
        <v>61</v>
      </c>
    </row>
    <row r="16" spans="1:8" s="210" customFormat="1" ht="15" customHeight="1">
      <c r="A16" s="120" t="s">
        <v>6</v>
      </c>
      <c r="B16" s="269">
        <v>45</v>
      </c>
      <c r="C16" s="269">
        <v>94</v>
      </c>
      <c r="D16" s="269">
        <v>143</v>
      </c>
      <c r="E16" s="269">
        <v>10</v>
      </c>
    </row>
    <row r="17" spans="1:6" ht="9" customHeight="1">
      <c r="B17" s="212"/>
      <c r="C17" s="212"/>
      <c r="D17" s="213"/>
      <c r="E17" s="213"/>
    </row>
    <row r="18" spans="1:6" ht="15" customHeight="1">
      <c r="A18" s="214" t="s">
        <v>127</v>
      </c>
      <c r="B18" s="215">
        <f>SUM(B8:B16)</f>
        <v>924</v>
      </c>
      <c r="C18" s="215">
        <f>SUM(C8:C16)</f>
        <v>652</v>
      </c>
      <c r="D18" s="215">
        <f>SUM(D8:D16)</f>
        <v>764</v>
      </c>
      <c r="E18" s="215">
        <f>SUM(E8:E16)</f>
        <v>3101</v>
      </c>
    </row>
    <row r="20" spans="1:6">
      <c r="A20" s="222" t="s">
        <v>253</v>
      </c>
    </row>
    <row r="23" spans="1:6">
      <c r="C23" s="216"/>
      <c r="D23" s="217"/>
      <c r="E23" s="217"/>
      <c r="F23" s="216"/>
    </row>
    <row r="24" spans="1:6">
      <c r="C24" s="216"/>
      <c r="D24" s="217"/>
      <c r="E24" s="217"/>
      <c r="F24" s="216"/>
    </row>
    <row r="25" spans="1:6">
      <c r="C25" s="216"/>
      <c r="D25" s="217"/>
      <c r="E25" s="217"/>
      <c r="F25" s="216"/>
    </row>
    <row r="26" spans="1:6">
      <c r="C26" s="216"/>
      <c r="D26" s="217"/>
      <c r="E26" s="217"/>
      <c r="F26" s="216"/>
    </row>
    <row r="27" spans="1:6">
      <c r="C27" s="216"/>
      <c r="D27" s="216"/>
      <c r="E27" s="216"/>
      <c r="F27" s="216"/>
    </row>
  </sheetData>
  <mergeCells count="7"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39370078740157499" right="0.39370078740157499" top="0.59055118110236204" bottom="0.39370078740157499" header="0" footer="0"/>
  <pageSetup scale="8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</sheetPr>
  <dimension ref="A1:C13"/>
  <sheetViews>
    <sheetView zoomScaleNormal="100" workbookViewId="0">
      <selection sqref="A1:B1"/>
    </sheetView>
  </sheetViews>
  <sheetFormatPr baseColWidth="10" defaultRowHeight="13"/>
  <cols>
    <col min="1" max="1" width="47.1640625" customWidth="1"/>
    <col min="2" max="3" width="15" customWidth="1"/>
  </cols>
  <sheetData>
    <row r="1" spans="1:3" s="33" customFormat="1" ht="15" customHeight="1">
      <c r="A1" s="307" t="s">
        <v>12</v>
      </c>
      <c r="B1" s="307"/>
    </row>
    <row r="2" spans="1:3" s="33" customFormat="1" ht="15" customHeight="1">
      <c r="A2" s="309" t="s">
        <v>338</v>
      </c>
      <c r="B2" s="309"/>
      <c r="C2" s="34"/>
    </row>
    <row r="3" spans="1:3" s="33" customFormat="1" ht="15" customHeight="1">
      <c r="A3" s="106"/>
      <c r="B3" s="107"/>
    </row>
    <row r="4" spans="1:3" s="33" customFormat="1" ht="9" customHeight="1">
      <c r="A4" s="104"/>
      <c r="B4" s="105"/>
    </row>
    <row r="5" spans="1:3" s="33" customFormat="1" ht="15" customHeight="1">
      <c r="A5" s="52" t="s">
        <v>140</v>
      </c>
      <c r="B5" s="48">
        <v>1854409</v>
      </c>
    </row>
    <row r="6" spans="1:3" s="33" customFormat="1" ht="15" customHeight="1">
      <c r="A6" s="52" t="s">
        <v>141</v>
      </c>
      <c r="B6" s="48">
        <v>579082</v>
      </c>
    </row>
    <row r="7" spans="1:3" s="33" customFormat="1" ht="15" customHeight="1">
      <c r="A7" s="52" t="s">
        <v>177</v>
      </c>
      <c r="B7" s="48">
        <v>343389</v>
      </c>
    </row>
    <row r="8" spans="1:3" s="33" customFormat="1" ht="15" customHeight="1">
      <c r="A8" s="52" t="s">
        <v>178</v>
      </c>
      <c r="B8" s="48">
        <v>100972</v>
      </c>
    </row>
    <row r="9" spans="1:3" s="33" customFormat="1" ht="15" customHeight="1">
      <c r="A9" s="52" t="s">
        <v>179</v>
      </c>
      <c r="B9" s="48">
        <v>22071</v>
      </c>
    </row>
    <row r="10" spans="1:3" s="33" customFormat="1" ht="9" customHeight="1">
      <c r="A10" s="37"/>
    </row>
    <row r="11" spans="1:3" s="33" customFormat="1" ht="15" customHeight="1">
      <c r="A11" s="56" t="s">
        <v>127</v>
      </c>
      <c r="B11" s="57">
        <f>SUM(B5:B10)</f>
        <v>2899923</v>
      </c>
    </row>
    <row r="12" spans="1:3">
      <c r="A12" s="15"/>
    </row>
    <row r="13" spans="1:3">
      <c r="A13" s="222" t="s">
        <v>254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</sheetPr>
  <dimension ref="A1:C37"/>
  <sheetViews>
    <sheetView zoomScaleNormal="100" workbookViewId="0">
      <selection sqref="A1:B1"/>
    </sheetView>
  </sheetViews>
  <sheetFormatPr baseColWidth="10" defaultRowHeight="13"/>
  <cols>
    <col min="1" max="1" width="42.5" customWidth="1"/>
    <col min="2" max="2" width="10.5" customWidth="1"/>
  </cols>
  <sheetData>
    <row r="1" spans="1:3" ht="15" customHeight="1">
      <c r="A1" s="307" t="s">
        <v>12</v>
      </c>
      <c r="B1" s="307"/>
    </row>
    <row r="2" spans="1:3" ht="15" customHeight="1">
      <c r="A2" s="307" t="s">
        <v>339</v>
      </c>
      <c r="B2" s="307"/>
      <c r="C2" s="8"/>
    </row>
    <row r="3" spans="1:3">
      <c r="A3" s="166"/>
      <c r="B3" s="167"/>
    </row>
    <row r="4" spans="1:3" ht="9" customHeight="1">
      <c r="A4" s="121"/>
      <c r="B4" s="122"/>
    </row>
    <row r="5" spans="1:3" ht="15" customHeight="1">
      <c r="A5" s="170" t="s">
        <v>204</v>
      </c>
      <c r="B5" s="272">
        <v>26172</v>
      </c>
    </row>
    <row r="6" spans="1:3" ht="15" customHeight="1">
      <c r="A6" s="36" t="s">
        <v>198</v>
      </c>
      <c r="B6" s="168">
        <v>6844</v>
      </c>
    </row>
    <row r="7" spans="1:3" ht="15" customHeight="1">
      <c r="A7" s="36" t="s">
        <v>200</v>
      </c>
      <c r="B7" s="168">
        <v>730</v>
      </c>
    </row>
    <row r="8" spans="1:3" ht="15" customHeight="1">
      <c r="A8" s="36" t="s">
        <v>199</v>
      </c>
      <c r="B8" s="168">
        <v>9982</v>
      </c>
    </row>
    <row r="9" spans="1:3" ht="15" customHeight="1">
      <c r="A9" s="36" t="s">
        <v>201</v>
      </c>
      <c r="B9" s="168">
        <v>1364</v>
      </c>
    </row>
    <row r="10" spans="1:3" ht="15" customHeight="1">
      <c r="A10" s="36" t="s">
        <v>203</v>
      </c>
      <c r="B10" s="168">
        <v>6666</v>
      </c>
    </row>
    <row r="11" spans="1:3" ht="15" customHeight="1">
      <c r="A11" s="36" t="s">
        <v>202</v>
      </c>
      <c r="B11" s="168">
        <v>586</v>
      </c>
    </row>
    <row r="12" spans="1:3" ht="15" customHeight="1">
      <c r="A12" s="170" t="s">
        <v>197</v>
      </c>
      <c r="B12" s="169">
        <v>3862</v>
      </c>
    </row>
    <row r="13" spans="1:3" ht="9" customHeight="1">
      <c r="A13" s="123"/>
      <c r="B13" s="124"/>
    </row>
    <row r="14" spans="1:3" ht="15" customHeight="1">
      <c r="A14" s="175" t="s">
        <v>127</v>
      </c>
      <c r="B14" s="110">
        <f>SUM(B5,B12)</f>
        <v>30034</v>
      </c>
    </row>
    <row r="15" spans="1:3">
      <c r="B15" s="12"/>
    </row>
    <row r="16" spans="1:3">
      <c r="A16" s="222" t="s">
        <v>281</v>
      </c>
    </row>
    <row r="17" spans="1:3">
      <c r="A17" s="10"/>
      <c r="B17" s="11"/>
    </row>
    <row r="18" spans="1:3">
      <c r="A18" s="1"/>
    </row>
    <row r="19" spans="1:3">
      <c r="A19" s="1"/>
    </row>
    <row r="20" spans="1:3">
      <c r="A20" s="1"/>
    </row>
    <row r="21" spans="1:3">
      <c r="A21" s="16"/>
      <c r="B21" s="17"/>
      <c r="C21" s="17"/>
    </row>
    <row r="22" spans="1:3">
      <c r="A22" s="16"/>
      <c r="B22" s="16"/>
      <c r="C22" s="16"/>
    </row>
    <row r="23" spans="1:3">
      <c r="B23" s="12"/>
      <c r="C23" s="12"/>
    </row>
    <row r="24" spans="1:3">
      <c r="B24" s="12"/>
      <c r="C24" s="12"/>
    </row>
    <row r="25" spans="1:3">
      <c r="B25" s="12"/>
      <c r="C25" s="12"/>
    </row>
    <row r="26" spans="1:3">
      <c r="B26" s="12"/>
      <c r="C26" s="12"/>
    </row>
    <row r="27" spans="1:3">
      <c r="A27" s="10"/>
      <c r="B27" s="11"/>
      <c r="C27" s="11"/>
    </row>
    <row r="28" spans="1:3">
      <c r="A28" s="6"/>
    </row>
    <row r="29" spans="1:3">
      <c r="A29" s="13"/>
    </row>
    <row r="30" spans="1:3">
      <c r="A30" s="15"/>
    </row>
    <row r="31" spans="1:3">
      <c r="A31" s="15"/>
    </row>
    <row r="32" spans="1:3">
      <c r="A32" s="15"/>
    </row>
    <row r="33" spans="1:1">
      <c r="A33" s="15"/>
    </row>
    <row r="34" spans="1:1">
      <c r="A34" s="13"/>
    </row>
    <row r="35" spans="1:1">
      <c r="A35" s="7"/>
    </row>
    <row r="36" spans="1:1">
      <c r="A36" s="6"/>
    </row>
    <row r="37" spans="1:1">
      <c r="A37" s="6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2060"/>
  </sheetPr>
  <dimension ref="A1:D50"/>
  <sheetViews>
    <sheetView zoomScaleNormal="100" workbookViewId="0">
      <selection sqref="A1:C1"/>
    </sheetView>
  </sheetViews>
  <sheetFormatPr baseColWidth="10" defaultRowHeight="13"/>
  <cols>
    <col min="1" max="1" width="37.1640625" customWidth="1"/>
    <col min="2" max="2" width="15.6640625" customWidth="1"/>
    <col min="3" max="3" width="13.6640625" customWidth="1"/>
  </cols>
  <sheetData>
    <row r="1" spans="1:3" s="19" customFormat="1" ht="15" customHeight="1">
      <c r="A1" s="310" t="s">
        <v>12</v>
      </c>
      <c r="B1" s="310"/>
      <c r="C1" s="310"/>
    </row>
    <row r="2" spans="1:3" s="19" customFormat="1" ht="15" customHeight="1">
      <c r="A2" s="310" t="s">
        <v>340</v>
      </c>
      <c r="B2" s="310"/>
      <c r="C2" s="310"/>
    </row>
    <row r="3" spans="1:3" s="19" customFormat="1">
      <c r="A3" s="172"/>
      <c r="B3" s="173"/>
      <c r="C3" s="174"/>
    </row>
    <row r="4" spans="1:3" s="19" customFormat="1" ht="9" customHeight="1">
      <c r="A4" s="125"/>
      <c r="B4" s="126"/>
    </row>
    <row r="5" spans="1:3" s="19" customFormat="1" ht="15" customHeight="1">
      <c r="A5" s="143" t="s">
        <v>144</v>
      </c>
      <c r="B5" s="133">
        <v>275883000</v>
      </c>
      <c r="C5" s="273">
        <f>+B5/$B$11</f>
        <v>5.9145441697398705E-3</v>
      </c>
    </row>
    <row r="6" spans="1:3" s="19" customFormat="1" ht="15" customHeight="1">
      <c r="A6" s="143" t="s">
        <v>145</v>
      </c>
      <c r="B6" s="133">
        <v>3145857761</v>
      </c>
      <c r="C6" s="273">
        <f>+B6/$B$11</f>
        <v>6.7442773491492677E-2</v>
      </c>
    </row>
    <row r="7" spans="1:3" s="19" customFormat="1" ht="15" customHeight="1">
      <c r="A7" s="143" t="s">
        <v>146</v>
      </c>
      <c r="B7" s="133">
        <v>485604000</v>
      </c>
      <c r="C7" s="273">
        <f>+B7/$B$11</f>
        <v>1.0410667953452588E-2</v>
      </c>
    </row>
    <row r="8" spans="1:3" s="19" customFormat="1" ht="15" customHeight="1">
      <c r="A8" s="145" t="s">
        <v>147</v>
      </c>
      <c r="B8" s="135">
        <v>3907344761</v>
      </c>
      <c r="C8" s="274">
        <f>+B8/$B$11</f>
        <v>8.3767985614685125E-2</v>
      </c>
    </row>
    <row r="9" spans="1:3" s="19" customFormat="1" ht="15" customHeight="1">
      <c r="A9" s="144" t="s">
        <v>148</v>
      </c>
      <c r="B9" s="139">
        <v>42737500908</v>
      </c>
      <c r="C9" s="274">
        <f>+B9/$B$11</f>
        <v>0.91623201438531487</v>
      </c>
    </row>
    <row r="10" spans="1:3" s="19" customFormat="1" ht="9" customHeight="1">
      <c r="A10" s="132"/>
      <c r="B10" s="133"/>
      <c r="C10" s="176"/>
    </row>
    <row r="11" spans="1:3" s="19" customFormat="1" ht="15" customHeight="1">
      <c r="A11" s="136" t="s">
        <v>127</v>
      </c>
      <c r="B11" s="55">
        <f>SUM(B8:B9)</f>
        <v>46644845669</v>
      </c>
      <c r="C11" s="177">
        <f>+B11/$B$11</f>
        <v>1</v>
      </c>
    </row>
    <row r="12" spans="1:3" s="19" customFormat="1" ht="15" customHeight="1">
      <c r="A12" s="127"/>
      <c r="B12" s="128"/>
      <c r="C12" s="129"/>
    </row>
    <row r="13" spans="1:3" s="19" customFormat="1" ht="15" customHeight="1">
      <c r="A13" s="127"/>
      <c r="B13" s="128"/>
      <c r="C13" s="129"/>
    </row>
    <row r="14" spans="1:3" s="19" customFormat="1" ht="15" customHeight="1">
      <c r="A14" s="310" t="s">
        <v>12</v>
      </c>
      <c r="B14" s="310"/>
      <c r="C14" s="310"/>
    </row>
    <row r="15" spans="1:3" s="19" customFormat="1" ht="15" customHeight="1">
      <c r="A15" s="310" t="s">
        <v>341</v>
      </c>
      <c r="B15" s="310"/>
      <c r="C15" s="310"/>
    </row>
    <row r="16" spans="1:3" s="19" customFormat="1">
      <c r="A16" s="72"/>
      <c r="B16" s="72"/>
      <c r="C16" s="72"/>
    </row>
    <row r="17" spans="1:4" s="19" customFormat="1" ht="9" customHeight="1">
      <c r="A17" s="132"/>
      <c r="B17" s="137"/>
      <c r="C17" s="138"/>
    </row>
    <row r="18" spans="1:4" s="19" customFormat="1" ht="15" customHeight="1">
      <c r="A18" s="143" t="s">
        <v>149</v>
      </c>
      <c r="B18" s="133">
        <v>22068867296</v>
      </c>
      <c r="C18" s="273">
        <f>B18/$B$24</f>
        <v>0.47312552929437368</v>
      </c>
    </row>
    <row r="19" spans="1:4" s="19" customFormat="1" ht="15" customHeight="1">
      <c r="A19" s="259" t="s">
        <v>263</v>
      </c>
      <c r="B19" s="133">
        <v>6245167798</v>
      </c>
      <c r="C19" s="273">
        <f>B19/$B$24</f>
        <v>0.13388762913520619</v>
      </c>
    </row>
    <row r="20" spans="1:4" s="19" customFormat="1" ht="15" customHeight="1">
      <c r="A20" s="143" t="s">
        <v>141</v>
      </c>
      <c r="B20" s="133">
        <v>12592799472</v>
      </c>
      <c r="C20" s="273">
        <f>B20/$B$24</f>
        <v>0.26997193990866025</v>
      </c>
    </row>
    <row r="21" spans="1:4" s="19" customFormat="1" ht="15" customHeight="1">
      <c r="A21" s="143" t="s">
        <v>142</v>
      </c>
      <c r="B21" s="133">
        <v>3599130706</v>
      </c>
      <c r="C21" s="273">
        <f>B21/$B$24</f>
        <v>7.7160309019780285E-2</v>
      </c>
    </row>
    <row r="22" spans="1:4" s="19" customFormat="1" ht="15" customHeight="1">
      <c r="A22" s="143" t="s">
        <v>143</v>
      </c>
      <c r="B22" s="133">
        <v>2138880397</v>
      </c>
      <c r="C22" s="273">
        <v>4.5999999999999999E-2</v>
      </c>
    </row>
    <row r="23" spans="1:4" s="19" customFormat="1" ht="9" customHeight="1">
      <c r="A23" s="132"/>
      <c r="B23" s="133"/>
      <c r="C23" s="176"/>
    </row>
    <row r="24" spans="1:4" s="19" customFormat="1" ht="15" customHeight="1">
      <c r="A24" s="136" t="s">
        <v>127</v>
      </c>
      <c r="B24" s="55">
        <f>SUM(B18:B22)</f>
        <v>46644845669</v>
      </c>
      <c r="C24" s="177">
        <f>+B24/$B$24</f>
        <v>1</v>
      </c>
    </row>
    <row r="25" spans="1:4" s="19" customFormat="1">
      <c r="A25" s="44"/>
      <c r="B25" s="45"/>
      <c r="C25" s="139"/>
    </row>
    <row r="26" spans="1:4" s="19" customFormat="1" ht="15" customHeight="1">
      <c r="A26" s="222" t="s">
        <v>282</v>
      </c>
      <c r="B26" s="131"/>
      <c r="C26" s="130"/>
    </row>
    <row r="27" spans="1:4">
      <c r="A27" s="1"/>
      <c r="B27" s="5"/>
      <c r="C27" s="1"/>
      <c r="D27" s="171"/>
    </row>
    <row r="28" spans="1:4">
      <c r="B28" s="12"/>
    </row>
    <row r="29" spans="1:4">
      <c r="A29" s="1"/>
    </row>
    <row r="30" spans="1:4">
      <c r="A30" s="10"/>
      <c r="B30" s="11"/>
    </row>
    <row r="31" spans="1:4">
      <c r="A31" s="1"/>
    </row>
    <row r="32" spans="1:4">
      <c r="A32" s="1"/>
    </row>
    <row r="33" spans="1:3">
      <c r="A33" s="1"/>
    </row>
    <row r="34" spans="1:3">
      <c r="A34" s="16"/>
      <c r="B34" s="17"/>
      <c r="C34" s="17"/>
    </row>
    <row r="35" spans="1:3">
      <c r="A35" s="16"/>
      <c r="B35" s="16"/>
      <c r="C35" s="16"/>
    </row>
    <row r="36" spans="1:3">
      <c r="B36" s="12"/>
      <c r="C36" s="12"/>
    </row>
    <row r="37" spans="1:3">
      <c r="B37" s="12"/>
      <c r="C37" s="12"/>
    </row>
    <row r="38" spans="1:3">
      <c r="B38" s="12"/>
      <c r="C38" s="12"/>
    </row>
    <row r="39" spans="1:3">
      <c r="B39" s="12"/>
      <c r="C39" s="12"/>
    </row>
    <row r="40" spans="1:3">
      <c r="A40" s="10"/>
      <c r="B40" s="11"/>
      <c r="C40" s="11"/>
    </row>
    <row r="41" spans="1:3">
      <c r="A41" s="6"/>
    </row>
    <row r="42" spans="1:3">
      <c r="A42" s="13"/>
    </row>
    <row r="43" spans="1:3">
      <c r="A43" s="15"/>
    </row>
    <row r="44" spans="1:3">
      <c r="A44" s="15"/>
    </row>
    <row r="45" spans="1:3">
      <c r="A45" s="15"/>
    </row>
    <row r="46" spans="1:3">
      <c r="A46" s="15"/>
    </row>
    <row r="47" spans="1:3">
      <c r="A47" s="13"/>
    </row>
    <row r="48" spans="1:3">
      <c r="A48" s="7"/>
    </row>
    <row r="49" spans="1:1">
      <c r="A49" s="6"/>
    </row>
    <row r="50" spans="1:1">
      <c r="A50" s="6"/>
    </row>
  </sheetData>
  <mergeCells count="4">
    <mergeCell ref="A2:C2"/>
    <mergeCell ref="A15:C15"/>
    <mergeCell ref="A1:C1"/>
    <mergeCell ref="A14:C14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11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2060"/>
  </sheetPr>
  <dimension ref="A1:B21"/>
  <sheetViews>
    <sheetView zoomScaleNormal="100" workbookViewId="0">
      <selection sqref="A1:B1"/>
    </sheetView>
  </sheetViews>
  <sheetFormatPr baseColWidth="10" defaultRowHeight="13"/>
  <cols>
    <col min="1" max="1" width="51.6640625" customWidth="1"/>
  </cols>
  <sheetData>
    <row r="1" spans="1:2" s="19" customFormat="1" ht="15" customHeight="1">
      <c r="A1" s="310" t="s">
        <v>12</v>
      </c>
      <c r="B1" s="310"/>
    </row>
    <row r="2" spans="1:2" s="19" customFormat="1" ht="15" customHeight="1">
      <c r="A2" s="310" t="s">
        <v>227</v>
      </c>
      <c r="B2" s="310"/>
    </row>
    <row r="3" spans="1:2" s="19" customFormat="1">
      <c r="A3" s="74"/>
      <c r="B3" s="74"/>
    </row>
    <row r="4" spans="1:2" s="19" customFormat="1" ht="9" customHeight="1">
      <c r="A4" s="58"/>
      <c r="B4" s="58"/>
    </row>
    <row r="5" spans="1:2" s="19" customFormat="1" ht="15" customHeight="1">
      <c r="A5" s="134" t="s">
        <v>342</v>
      </c>
      <c r="B5" s="137"/>
    </row>
    <row r="6" spans="1:2" s="19" customFormat="1" ht="15" customHeight="1">
      <c r="A6" s="143" t="s">
        <v>124</v>
      </c>
      <c r="B6" s="137">
        <v>9</v>
      </c>
    </row>
    <row r="7" spans="1:2" s="19" customFormat="1" ht="15" customHeight="1">
      <c r="A7" s="143" t="s">
        <v>125</v>
      </c>
      <c r="B7" s="137">
        <v>5</v>
      </c>
    </row>
    <row r="8" spans="1:2" s="19" customFormat="1" ht="15" customHeight="1">
      <c r="A8" s="134" t="s">
        <v>343</v>
      </c>
      <c r="B8" s="137"/>
    </row>
    <row r="9" spans="1:2" s="19" customFormat="1" ht="15" customHeight="1">
      <c r="A9" s="143" t="s">
        <v>153</v>
      </c>
      <c r="B9" s="137">
        <v>15</v>
      </c>
    </row>
    <row r="10" spans="1:2" s="19" customFormat="1" ht="15" customHeight="1">
      <c r="A10" s="143" t="s">
        <v>154</v>
      </c>
      <c r="B10" s="137">
        <v>5</v>
      </c>
    </row>
    <row r="11" spans="1:2" s="19" customFormat="1" ht="15" customHeight="1">
      <c r="A11" s="144" t="s">
        <v>158</v>
      </c>
      <c r="B11" s="137">
        <v>9</v>
      </c>
    </row>
    <row r="12" spans="1:2" s="19" customFormat="1" ht="15" customHeight="1">
      <c r="A12" s="116" t="s">
        <v>344</v>
      </c>
      <c r="B12" s="116"/>
    </row>
    <row r="13" spans="1:2" s="19" customFormat="1" ht="15" customHeight="1">
      <c r="A13" s="145" t="s">
        <v>150</v>
      </c>
      <c r="B13" s="142">
        <f>SUM(B14:B15)</f>
        <v>30</v>
      </c>
    </row>
    <row r="14" spans="1:2" s="19" customFormat="1" ht="15" customHeight="1">
      <c r="A14" s="146" t="s">
        <v>151</v>
      </c>
      <c r="B14" s="137">
        <v>24</v>
      </c>
    </row>
    <row r="15" spans="1:2" s="19" customFormat="1" ht="15" customHeight="1">
      <c r="A15" s="146" t="s">
        <v>152</v>
      </c>
      <c r="B15" s="137">
        <v>6</v>
      </c>
    </row>
    <row r="16" spans="1:2" s="19" customFormat="1" ht="15" customHeight="1">
      <c r="A16" s="145" t="s">
        <v>65</v>
      </c>
      <c r="B16" s="142">
        <f>SUM(B17:B18)</f>
        <v>18</v>
      </c>
    </row>
    <row r="17" spans="1:2" s="19" customFormat="1" ht="15" customHeight="1">
      <c r="A17" s="146" t="s">
        <v>151</v>
      </c>
      <c r="B17" s="137">
        <v>11</v>
      </c>
    </row>
    <row r="18" spans="1:2" s="19" customFormat="1" ht="15" customHeight="1">
      <c r="A18" s="146" t="s">
        <v>152</v>
      </c>
      <c r="B18" s="137">
        <v>7</v>
      </c>
    </row>
    <row r="19" spans="1:2" s="19" customFormat="1" ht="9" customHeight="1">
      <c r="A19" s="140"/>
      <c r="B19" s="141"/>
    </row>
    <row r="20" spans="1:2" s="19" customFormat="1"/>
    <row r="21" spans="1:2">
      <c r="A21" s="222" t="s">
        <v>255</v>
      </c>
    </row>
  </sheetData>
  <mergeCells count="2">
    <mergeCell ref="A1:B1"/>
    <mergeCell ref="A2:B2"/>
  </mergeCells>
  <phoneticPr fontId="12" type="noConversion"/>
  <printOptions horizontalCentered="1"/>
  <pageMargins left="0.78740157480314965" right="0.78740157480314965" top="0.98425196850393704" bottom="0.98425196850393704" header="0" footer="0"/>
  <pageSetup scale="8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2060"/>
  </sheetPr>
  <dimension ref="A1:C62"/>
  <sheetViews>
    <sheetView zoomScaleNormal="100" workbookViewId="0">
      <selection sqref="A1:B1"/>
    </sheetView>
  </sheetViews>
  <sheetFormatPr baseColWidth="10" defaultRowHeight="13"/>
  <cols>
    <col min="1" max="1" width="50.6640625" customWidth="1"/>
    <col min="2" max="2" width="55.6640625" customWidth="1"/>
  </cols>
  <sheetData>
    <row r="1" spans="1:2" ht="15" customHeight="1">
      <c r="A1" s="307" t="s">
        <v>12</v>
      </c>
      <c r="B1" s="307"/>
    </row>
    <row r="2" spans="1:2" ht="15" customHeight="1">
      <c r="A2" s="307" t="s">
        <v>71</v>
      </c>
      <c r="B2" s="307"/>
    </row>
    <row r="3" spans="1:2" ht="15" customHeight="1">
      <c r="A3" s="307">
        <v>2021</v>
      </c>
      <c r="B3" s="307"/>
    </row>
    <row r="4" spans="1:2" ht="15" customHeight="1">
      <c r="A4" s="72"/>
      <c r="B4" s="72"/>
    </row>
    <row r="5" spans="1:2" ht="9" customHeight="1">
      <c r="A5" s="34"/>
      <c r="B5" s="33"/>
    </row>
    <row r="6" spans="1:2" ht="15" customHeight="1">
      <c r="A6" s="34" t="s">
        <v>72</v>
      </c>
      <c r="B6" s="34" t="s">
        <v>73</v>
      </c>
    </row>
    <row r="7" spans="1:2" ht="15" customHeight="1">
      <c r="A7" s="147" t="s">
        <v>124</v>
      </c>
      <c r="B7" s="149" t="s">
        <v>153</v>
      </c>
    </row>
    <row r="8" spans="1:2" ht="15" customHeight="1">
      <c r="A8" s="148" t="s">
        <v>74</v>
      </c>
      <c r="B8" s="150" t="s">
        <v>83</v>
      </c>
    </row>
    <row r="9" spans="1:2" ht="15" customHeight="1">
      <c r="A9" s="148" t="s">
        <v>75</v>
      </c>
      <c r="B9" s="152" t="s">
        <v>205</v>
      </c>
    </row>
    <row r="10" spans="1:2" ht="15" customHeight="1">
      <c r="A10" s="148" t="s">
        <v>77</v>
      </c>
      <c r="B10" s="150" t="s">
        <v>85</v>
      </c>
    </row>
    <row r="11" spans="1:2" ht="15" customHeight="1">
      <c r="A11" s="148" t="s">
        <v>78</v>
      </c>
      <c r="B11" s="150" t="s">
        <v>87</v>
      </c>
    </row>
    <row r="12" spans="1:2" ht="15" customHeight="1">
      <c r="A12" s="148" t="s">
        <v>80</v>
      </c>
      <c r="B12" s="150" t="s">
        <v>88</v>
      </c>
    </row>
    <row r="13" spans="1:2" ht="15" customHeight="1">
      <c r="A13" s="148" t="s">
        <v>81</v>
      </c>
      <c r="B13" s="150" t="s">
        <v>89</v>
      </c>
    </row>
    <row r="14" spans="1:2" ht="15" customHeight="1">
      <c r="A14" s="148" t="s">
        <v>82</v>
      </c>
      <c r="B14" s="150" t="s">
        <v>91</v>
      </c>
    </row>
    <row r="15" spans="1:2" ht="15" customHeight="1">
      <c r="A15" s="148" t="s">
        <v>84</v>
      </c>
      <c r="B15" s="150" t="s">
        <v>93</v>
      </c>
    </row>
    <row r="16" spans="1:2" ht="15" customHeight="1">
      <c r="A16" s="148" t="s">
        <v>86</v>
      </c>
      <c r="B16" s="150" t="s">
        <v>95</v>
      </c>
    </row>
    <row r="17" spans="1:3" ht="15" customHeight="1">
      <c r="A17" s="147" t="s">
        <v>125</v>
      </c>
      <c r="B17" s="150" t="s">
        <v>97</v>
      </c>
    </row>
    <row r="18" spans="1:3" ht="15" customHeight="1">
      <c r="A18" s="148" t="s">
        <v>90</v>
      </c>
      <c r="B18" s="150" t="s">
        <v>99</v>
      </c>
    </row>
    <row r="19" spans="1:3" ht="15" customHeight="1">
      <c r="A19" s="148" t="s">
        <v>92</v>
      </c>
      <c r="B19" s="184" t="s">
        <v>213</v>
      </c>
    </row>
    <row r="20" spans="1:3" ht="15" customHeight="1">
      <c r="A20" s="148" t="s">
        <v>96</v>
      </c>
      <c r="B20" s="150" t="s">
        <v>100</v>
      </c>
    </row>
    <row r="21" spans="1:3" ht="15" customHeight="1">
      <c r="A21" s="148" t="s">
        <v>98</v>
      </c>
      <c r="B21" s="150" t="s">
        <v>101</v>
      </c>
    </row>
    <row r="22" spans="1:3" ht="15" customHeight="1">
      <c r="A22" s="148" t="s">
        <v>94</v>
      </c>
      <c r="B22" s="150" t="s">
        <v>102</v>
      </c>
    </row>
    <row r="23" spans="1:3" ht="15" customHeight="1">
      <c r="A23" s="33"/>
      <c r="B23" s="149" t="s">
        <v>103</v>
      </c>
    </row>
    <row r="24" spans="1:3" ht="15" customHeight="1">
      <c r="A24" s="33"/>
      <c r="B24" s="150" t="s">
        <v>66</v>
      </c>
    </row>
    <row r="25" spans="1:3" ht="15" customHeight="1">
      <c r="A25" s="33"/>
      <c r="B25" s="150" t="s">
        <v>67</v>
      </c>
    </row>
    <row r="26" spans="1:3" ht="15" customHeight="1">
      <c r="A26" s="33"/>
      <c r="B26" s="150" t="s">
        <v>105</v>
      </c>
    </row>
    <row r="27" spans="1:3" ht="15" customHeight="1">
      <c r="A27" s="33"/>
      <c r="B27" s="150" t="s">
        <v>104</v>
      </c>
    </row>
    <row r="28" spans="1:3" ht="15" customHeight="1">
      <c r="A28" s="33"/>
      <c r="B28" s="151" t="s">
        <v>106</v>
      </c>
    </row>
    <row r="29" spans="1:3" ht="15" customHeight="1">
      <c r="A29" s="33"/>
      <c r="B29" s="149" t="s">
        <v>157</v>
      </c>
    </row>
    <row r="30" spans="1:3" ht="15" customHeight="1">
      <c r="A30" s="33"/>
      <c r="B30" s="150" t="s">
        <v>301</v>
      </c>
    </row>
    <row r="31" spans="1:3" ht="15" customHeight="1">
      <c r="A31" s="33"/>
      <c r="B31" s="150" t="s">
        <v>283</v>
      </c>
      <c r="C31" s="253"/>
    </row>
    <row r="32" spans="1:3" ht="15" customHeight="1">
      <c r="A32" s="33"/>
      <c r="B32" s="150" t="s">
        <v>76</v>
      </c>
      <c r="C32" s="253"/>
    </row>
    <row r="33" spans="1:3" ht="15" customHeight="1">
      <c r="A33" s="33"/>
      <c r="B33" s="150" t="s">
        <v>284</v>
      </c>
      <c r="C33" s="253"/>
    </row>
    <row r="34" spans="1:3" ht="15" customHeight="1">
      <c r="A34" s="33"/>
      <c r="B34" s="151" t="s">
        <v>159</v>
      </c>
      <c r="C34" s="253"/>
    </row>
    <row r="35" spans="1:3" ht="15" customHeight="1">
      <c r="A35" s="33"/>
      <c r="B35" s="150" t="s">
        <v>285</v>
      </c>
      <c r="C35" s="253"/>
    </row>
    <row r="36" spans="1:3" ht="15" customHeight="1">
      <c r="A36" s="33"/>
      <c r="B36" s="152" t="s">
        <v>160</v>
      </c>
      <c r="C36" s="253"/>
    </row>
    <row r="37" spans="1:3" ht="15" customHeight="1">
      <c r="A37" s="33"/>
      <c r="B37" s="152" t="s">
        <v>264</v>
      </c>
      <c r="C37" s="253"/>
    </row>
    <row r="38" spans="1:3" ht="15" customHeight="1">
      <c r="A38" s="33"/>
      <c r="B38" s="150" t="s">
        <v>79</v>
      </c>
      <c r="C38" s="253"/>
    </row>
    <row r="39" spans="1:3" ht="9" customHeight="1">
      <c r="A39" s="74"/>
      <c r="B39" s="74"/>
      <c r="C39" s="253"/>
    </row>
    <row r="40" spans="1:3" ht="12" customHeight="1">
      <c r="B40" s="40"/>
      <c r="C40" s="253"/>
    </row>
    <row r="41" spans="1:3" ht="12" customHeight="1">
      <c r="A41" s="222" t="s">
        <v>255</v>
      </c>
      <c r="B41" s="5"/>
      <c r="C41" s="253"/>
    </row>
    <row r="42" spans="1:3" ht="12" customHeight="1">
      <c r="B42" s="40"/>
      <c r="C42" s="253"/>
    </row>
    <row r="43" spans="1:3" ht="12" customHeight="1">
      <c r="B43" s="40"/>
      <c r="C43" s="253"/>
    </row>
    <row r="44" spans="1:3" ht="12" customHeight="1">
      <c r="B44" s="40"/>
      <c r="C44" s="253"/>
    </row>
    <row r="45" spans="1:3" ht="12" customHeight="1">
      <c r="B45" s="5"/>
      <c r="C45" s="253"/>
    </row>
    <row r="46" spans="1:3" ht="12" customHeight="1">
      <c r="B46" s="5"/>
      <c r="C46" s="253"/>
    </row>
    <row r="47" spans="1:3" ht="12" customHeight="1">
      <c r="B47" s="20"/>
      <c r="C47" s="253"/>
    </row>
    <row r="48" spans="1:3" ht="12" customHeight="1">
      <c r="B48" s="20"/>
      <c r="C48" s="253"/>
    </row>
    <row r="49" spans="1:3" ht="12" customHeight="1">
      <c r="B49" s="20"/>
      <c r="C49" s="253"/>
    </row>
    <row r="50" spans="1:3" ht="12" customHeight="1">
      <c r="B50" s="20"/>
    </row>
    <row r="51" spans="1:3" ht="12" customHeight="1">
      <c r="B51" s="20"/>
    </row>
    <row r="52" spans="1:3" ht="12" customHeight="1">
      <c r="B52" s="20"/>
    </row>
    <row r="53" spans="1:3" ht="12" customHeight="1">
      <c r="B53" s="20"/>
    </row>
    <row r="54" spans="1:3" ht="12" customHeight="1">
      <c r="A54" s="21"/>
      <c r="B54" s="20"/>
    </row>
    <row r="55" spans="1:3" ht="12" customHeight="1">
      <c r="B55" s="20"/>
    </row>
    <row r="56" spans="1:3" ht="12" customHeight="1">
      <c r="B56" s="21"/>
    </row>
    <row r="57" spans="1:3" ht="12" customHeight="1">
      <c r="B57" s="22"/>
    </row>
    <row r="58" spans="1:3" ht="12" customHeight="1"/>
    <row r="59" spans="1:3" ht="12" customHeight="1"/>
    <row r="60" spans="1:3" ht="12" customHeight="1"/>
    <row r="61" spans="1:3" ht="12" customHeight="1"/>
    <row r="62" spans="1:3" ht="12" customHeight="1"/>
  </sheetData>
  <mergeCells count="3">
    <mergeCell ref="A2:B2"/>
    <mergeCell ref="A3:B3"/>
    <mergeCell ref="A1:B1"/>
  </mergeCells>
  <phoneticPr fontId="0" type="noConversion"/>
  <printOptions horizontalCentered="1"/>
  <pageMargins left="0.78740157480314998" right="0.78740157480314998" top="0.78740157480314998" bottom="0.78740157480314998" header="0" footer="0"/>
  <pageSetup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4">
    <tabColor rgb="FF002060"/>
    <pageSetUpPr fitToPage="1"/>
  </sheetPr>
  <dimension ref="A1:D28"/>
  <sheetViews>
    <sheetView zoomScaleNormal="100" workbookViewId="0">
      <selection sqref="A1:D1"/>
    </sheetView>
  </sheetViews>
  <sheetFormatPr baseColWidth="10" defaultColWidth="11.5" defaultRowHeight="13"/>
  <cols>
    <col min="1" max="1" width="48.83203125" style="2" customWidth="1"/>
    <col min="2" max="4" width="13" style="2" customWidth="1"/>
    <col min="5" max="16384" width="11.5" style="2"/>
  </cols>
  <sheetData>
    <row r="1" spans="1:4" ht="15" customHeight="1">
      <c r="A1" s="308" t="s">
        <v>12</v>
      </c>
      <c r="B1" s="308"/>
      <c r="C1" s="308"/>
      <c r="D1" s="308"/>
    </row>
    <row r="2" spans="1:4" ht="15" customHeight="1">
      <c r="A2" s="308" t="s">
        <v>118</v>
      </c>
      <c r="B2" s="308"/>
      <c r="C2" s="308"/>
      <c r="D2" s="308"/>
    </row>
    <row r="3" spans="1:4" ht="15" customHeight="1">
      <c r="A3" s="308" t="s">
        <v>327</v>
      </c>
      <c r="B3" s="308"/>
      <c r="C3" s="308"/>
      <c r="D3" s="308"/>
    </row>
    <row r="4" spans="1:4">
      <c r="A4" s="61"/>
      <c r="B4" s="61"/>
      <c r="C4" s="61"/>
      <c r="D4" s="61"/>
    </row>
    <row r="5" spans="1:4" s="3" customFormat="1" ht="15" customHeight="1">
      <c r="A5" s="162"/>
      <c r="B5" s="163" t="s">
        <v>119</v>
      </c>
      <c r="C5" s="163" t="s">
        <v>120</v>
      </c>
      <c r="D5" s="163" t="s">
        <v>121</v>
      </c>
    </row>
    <row r="6" spans="1:4" s="3" customFormat="1" ht="9" customHeight="1">
      <c r="A6" s="59"/>
      <c r="B6" s="60"/>
      <c r="C6" s="60"/>
      <c r="D6" s="60"/>
    </row>
    <row r="7" spans="1:4" ht="15" customHeight="1">
      <c r="A7" s="62" t="s">
        <v>156</v>
      </c>
      <c r="B7" s="63">
        <f>SUM(B8:B9)</f>
        <v>12368</v>
      </c>
      <c r="C7" s="63">
        <f>SUM(C8:C9)</f>
        <v>18424</v>
      </c>
      <c r="D7" s="63">
        <f>SUM(D8:D9)</f>
        <v>30792</v>
      </c>
    </row>
    <row r="8" spans="1:4" ht="15" customHeight="1">
      <c r="A8" s="68" t="s">
        <v>122</v>
      </c>
      <c r="B8" s="64">
        <v>12310</v>
      </c>
      <c r="C8" s="64">
        <v>18334</v>
      </c>
      <c r="D8" s="64">
        <f>SUM(B8:C8)</f>
        <v>30644</v>
      </c>
    </row>
    <row r="9" spans="1:4" ht="15" customHeight="1">
      <c r="A9" s="68" t="s">
        <v>34</v>
      </c>
      <c r="B9" s="64">
        <v>58</v>
      </c>
      <c r="C9" s="64">
        <v>90</v>
      </c>
      <c r="D9" s="64">
        <f>SUM(B9:C9)</f>
        <v>148</v>
      </c>
    </row>
    <row r="10" spans="1:4" ht="15" customHeight="1">
      <c r="A10" s="62" t="s">
        <v>123</v>
      </c>
      <c r="B10" s="63">
        <f>SUM(B11:B12)</f>
        <v>54364</v>
      </c>
      <c r="C10" s="63">
        <f>SUM(C11:C12)</f>
        <v>172211</v>
      </c>
      <c r="D10" s="63">
        <f>SUM(D11:D12)</f>
        <v>226575</v>
      </c>
    </row>
    <row r="11" spans="1:4" ht="15" customHeight="1">
      <c r="A11" s="68" t="s">
        <v>122</v>
      </c>
      <c r="B11" s="64">
        <v>43252</v>
      </c>
      <c r="C11" s="64">
        <v>144241</v>
      </c>
      <c r="D11" s="64">
        <f t="shared" ref="D11:D14" si="0">SUM(B11:C11)</f>
        <v>187493</v>
      </c>
    </row>
    <row r="12" spans="1:4" ht="15" customHeight="1">
      <c r="A12" s="68" t="s">
        <v>35</v>
      </c>
      <c r="B12" s="64">
        <v>11112</v>
      </c>
      <c r="C12" s="64">
        <v>27970</v>
      </c>
      <c r="D12" s="64">
        <f t="shared" si="0"/>
        <v>39082</v>
      </c>
    </row>
    <row r="13" spans="1:4" ht="15" customHeight="1">
      <c r="A13" s="287" t="s">
        <v>328</v>
      </c>
      <c r="B13" s="63">
        <v>0</v>
      </c>
      <c r="C13" s="63">
        <v>28</v>
      </c>
      <c r="D13" s="63">
        <v>28</v>
      </c>
    </row>
    <row r="14" spans="1:4" ht="15" customHeight="1">
      <c r="A14" s="68" t="s">
        <v>122</v>
      </c>
      <c r="B14" s="64">
        <v>0</v>
      </c>
      <c r="C14" s="64">
        <v>28</v>
      </c>
      <c r="D14" s="64">
        <f t="shared" si="0"/>
        <v>28</v>
      </c>
    </row>
    <row r="15" spans="1:4" ht="15" customHeight="1">
      <c r="A15" s="62" t="s">
        <v>116</v>
      </c>
      <c r="B15" s="63">
        <f>SUM(B16:B18)</f>
        <v>35159</v>
      </c>
      <c r="C15" s="63">
        <f>SUM(C16:C18)</f>
        <v>73643</v>
      </c>
      <c r="D15" s="63">
        <f>SUM(D16:D18)</f>
        <v>108802</v>
      </c>
    </row>
    <row r="16" spans="1:4" ht="15" customHeight="1">
      <c r="A16" s="68" t="s">
        <v>124</v>
      </c>
      <c r="B16" s="64">
        <v>15843</v>
      </c>
      <c r="C16" s="64">
        <v>33397</v>
      </c>
      <c r="D16" s="64">
        <f>SUM(B16:C16)</f>
        <v>49240</v>
      </c>
    </row>
    <row r="17" spans="1:4" ht="15" customHeight="1">
      <c r="A17" s="68" t="s">
        <v>125</v>
      </c>
      <c r="B17" s="64">
        <v>18690</v>
      </c>
      <c r="C17" s="64">
        <v>38686</v>
      </c>
      <c r="D17" s="64">
        <f t="shared" ref="D17:D19" si="1">SUM(B17:C17)</f>
        <v>57376</v>
      </c>
    </row>
    <row r="18" spans="1:4" ht="15" customHeight="1">
      <c r="A18" s="69" t="s">
        <v>126</v>
      </c>
      <c r="B18" s="64">
        <v>626</v>
      </c>
      <c r="C18" s="64">
        <v>1560</v>
      </c>
      <c r="D18" s="64">
        <f t="shared" si="1"/>
        <v>2186</v>
      </c>
    </row>
    <row r="19" spans="1:4" ht="15" customHeight="1">
      <c r="A19" s="62" t="s">
        <v>244</v>
      </c>
      <c r="B19" s="63">
        <v>233</v>
      </c>
      <c r="C19" s="63">
        <v>500</v>
      </c>
      <c r="D19" s="63">
        <f t="shared" si="1"/>
        <v>733</v>
      </c>
    </row>
    <row r="20" spans="1:4" ht="9" customHeight="1">
      <c r="A20" s="62"/>
      <c r="B20" s="63"/>
      <c r="C20" s="63"/>
      <c r="D20" s="63"/>
    </row>
    <row r="21" spans="1:4" ht="15" customHeight="1">
      <c r="A21" s="162" t="s">
        <v>127</v>
      </c>
      <c r="B21" s="164">
        <f>SUM(B7,B10,B13,B15,B19)</f>
        <v>102124</v>
      </c>
      <c r="C21" s="164">
        <f t="shared" ref="C21:D21" si="2">SUM(C7,C10,C13,C15,C19)</f>
        <v>264806</v>
      </c>
      <c r="D21" s="164">
        <f t="shared" si="2"/>
        <v>366930</v>
      </c>
    </row>
    <row r="22" spans="1:4" ht="12.75" customHeight="1">
      <c r="A22" s="59"/>
      <c r="B22" s="59"/>
      <c r="C22" s="59"/>
      <c r="D22" s="64"/>
    </row>
    <row r="23" spans="1:4" ht="12" customHeight="1">
      <c r="A23" s="221" t="s">
        <v>241</v>
      </c>
      <c r="B23" s="59"/>
      <c r="C23" s="59"/>
      <c r="D23" s="64"/>
    </row>
    <row r="24" spans="1:4" ht="12" customHeight="1">
      <c r="A24" s="65"/>
      <c r="B24" s="66"/>
      <c r="C24" s="66"/>
      <c r="D24" s="64"/>
    </row>
    <row r="25" spans="1:4" ht="12" customHeight="1">
      <c r="A25" s="65"/>
      <c r="B25" s="66"/>
      <c r="C25" s="67"/>
      <c r="D25" s="67"/>
    </row>
    <row r="26" spans="1:4" ht="12" customHeight="1">
      <c r="A26" s="18"/>
      <c r="D26" s="4"/>
    </row>
    <row r="27" spans="1:4" ht="12" customHeight="1"/>
    <row r="28" spans="1:4" ht="12" customHeight="1"/>
  </sheetData>
  <mergeCells count="3">
    <mergeCell ref="A2:D2"/>
    <mergeCell ref="A3:D3"/>
    <mergeCell ref="A1:D1"/>
  </mergeCells>
  <phoneticPr fontId="11" type="noConversion"/>
  <printOptions horizontalCentered="1"/>
  <pageMargins left="0.79000000000000015" right="0.79000000000000015" top="0.79000000000000015" bottom="0.79000000000000015" header="0" footer="0"/>
  <pageSetup scale="94" orientation="portrait" r:id="rId1"/>
  <headerFooter alignWithMargins="0"/>
  <ignoredErrors>
    <ignoredError sqref="B10:C10 B15:C15" formulaRange="1"/>
    <ignoredError sqref="D15 D10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2060"/>
    <pageSetUpPr fitToPage="1"/>
  </sheetPr>
  <dimension ref="A1:E53"/>
  <sheetViews>
    <sheetView tabSelected="1" zoomScaleNormal="100" workbookViewId="0">
      <selection sqref="A1:B1"/>
    </sheetView>
  </sheetViews>
  <sheetFormatPr baseColWidth="10" defaultColWidth="10.83203125" defaultRowHeight="13"/>
  <cols>
    <col min="1" max="1" width="60.5" style="33" customWidth="1"/>
    <col min="2" max="2" width="66.83203125" style="33" customWidth="1"/>
    <col min="3" max="16384" width="10.83203125" style="33"/>
  </cols>
  <sheetData>
    <row r="1" spans="1:2" ht="15" customHeight="1">
      <c r="A1" s="307" t="s">
        <v>12</v>
      </c>
      <c r="B1" s="307"/>
    </row>
    <row r="2" spans="1:2" ht="15" customHeight="1">
      <c r="A2" s="307" t="s">
        <v>11</v>
      </c>
      <c r="B2" s="307"/>
    </row>
    <row r="3" spans="1:2" ht="15" customHeight="1">
      <c r="A3" s="307">
        <v>2021</v>
      </c>
      <c r="B3" s="307"/>
    </row>
    <row r="4" spans="1:2">
      <c r="A4" s="72"/>
      <c r="B4" s="72"/>
    </row>
    <row r="5" spans="1:2" ht="9" customHeight="1">
      <c r="A5" s="32"/>
      <c r="B5" s="32"/>
    </row>
    <row r="6" spans="1:2" ht="15" customHeight="1">
      <c r="A6" s="34" t="s">
        <v>107</v>
      </c>
      <c r="B6" s="153" t="s">
        <v>108</v>
      </c>
    </row>
    <row r="7" spans="1:2" ht="15" customHeight="1">
      <c r="A7" s="157" t="s">
        <v>38</v>
      </c>
      <c r="B7" s="160" t="s">
        <v>114</v>
      </c>
    </row>
    <row r="8" spans="1:2" ht="15" customHeight="1">
      <c r="A8" s="157" t="s">
        <v>40</v>
      </c>
      <c r="B8" s="187" t="s">
        <v>162</v>
      </c>
    </row>
    <row r="9" spans="1:2" ht="15" customHeight="1">
      <c r="A9" s="157" t="s">
        <v>42</v>
      </c>
      <c r="B9" s="160" t="s">
        <v>115</v>
      </c>
    </row>
    <row r="10" spans="1:2" ht="15" customHeight="1">
      <c r="A10" s="157" t="s">
        <v>286</v>
      </c>
      <c r="B10" s="160" t="s">
        <v>37</v>
      </c>
    </row>
    <row r="11" spans="1:2" ht="15" customHeight="1">
      <c r="A11" s="157" t="s">
        <v>44</v>
      </c>
      <c r="B11" s="160" t="s">
        <v>39</v>
      </c>
    </row>
    <row r="12" spans="1:2" ht="15" customHeight="1">
      <c r="A12" s="157" t="s">
        <v>26</v>
      </c>
      <c r="B12" s="160" t="s">
        <v>41</v>
      </c>
    </row>
    <row r="13" spans="1:2" ht="15" customHeight="1">
      <c r="A13" s="157" t="s">
        <v>46</v>
      </c>
      <c r="B13" s="160" t="s">
        <v>43</v>
      </c>
    </row>
    <row r="14" spans="1:2" ht="15" customHeight="1">
      <c r="A14" s="157" t="s">
        <v>48</v>
      </c>
      <c r="B14" s="160" t="s">
        <v>45</v>
      </c>
    </row>
    <row r="15" spans="1:2" ht="15" customHeight="1">
      <c r="A15" s="157" t="s">
        <v>195</v>
      </c>
      <c r="B15" s="160" t="s">
        <v>47</v>
      </c>
    </row>
    <row r="16" spans="1:2" ht="15" customHeight="1">
      <c r="A16" s="157" t="s">
        <v>50</v>
      </c>
      <c r="B16" s="161" t="s">
        <v>27</v>
      </c>
    </row>
    <row r="17" spans="1:5" ht="15" customHeight="1">
      <c r="A17" s="157" t="s">
        <v>51</v>
      </c>
      <c r="B17" s="160" t="s">
        <v>49</v>
      </c>
      <c r="C17" s="154"/>
    </row>
    <row r="18" spans="1:5" ht="15" customHeight="1">
      <c r="A18" s="157" t="s">
        <v>53</v>
      </c>
      <c r="B18" s="161" t="s">
        <v>109</v>
      </c>
      <c r="C18" s="154"/>
    </row>
    <row r="19" spans="1:5" ht="15" customHeight="1">
      <c r="A19" s="157" t="s">
        <v>54</v>
      </c>
      <c r="B19" s="186" t="s">
        <v>216</v>
      </c>
      <c r="C19" s="154"/>
    </row>
    <row r="20" spans="1:5" ht="15" customHeight="1">
      <c r="A20" s="157" t="s">
        <v>55</v>
      </c>
      <c r="B20" s="161" t="s">
        <v>111</v>
      </c>
      <c r="C20" s="154"/>
    </row>
    <row r="21" spans="1:5" ht="15" customHeight="1">
      <c r="A21" s="157" t="s">
        <v>56</v>
      </c>
      <c r="B21" s="161" t="s">
        <v>30</v>
      </c>
      <c r="C21" s="154"/>
    </row>
    <row r="22" spans="1:5" ht="15" customHeight="1">
      <c r="A22" s="157" t="s">
        <v>57</v>
      </c>
      <c r="B22" s="227" t="s">
        <v>265</v>
      </c>
      <c r="C22" s="154"/>
    </row>
    <row r="23" spans="1:5" ht="15" customHeight="1">
      <c r="A23" s="185" t="s">
        <v>214</v>
      </c>
      <c r="B23" s="161" t="s">
        <v>29</v>
      </c>
      <c r="C23" s="154"/>
    </row>
    <row r="24" spans="1:5" ht="15" customHeight="1">
      <c r="A24" s="157" t="s">
        <v>58</v>
      </c>
      <c r="B24" s="161" t="s">
        <v>113</v>
      </c>
      <c r="C24" s="154"/>
    </row>
    <row r="25" spans="1:5" ht="15" customHeight="1">
      <c r="A25" s="157" t="s">
        <v>59</v>
      </c>
      <c r="B25" s="161" t="s">
        <v>287</v>
      </c>
      <c r="C25" s="304"/>
      <c r="D25" s="155"/>
      <c r="E25" s="155"/>
    </row>
    <row r="26" spans="1:5" ht="15" customHeight="1">
      <c r="A26" s="157" t="s">
        <v>60</v>
      </c>
      <c r="B26" s="161" t="s">
        <v>303</v>
      </c>
      <c r="D26" s="155"/>
    </row>
    <row r="27" spans="1:5" ht="15" customHeight="1">
      <c r="A27" s="157" t="s">
        <v>61</v>
      </c>
      <c r="B27" s="161" t="s">
        <v>304</v>
      </c>
    </row>
    <row r="28" spans="1:5" ht="15" customHeight="1">
      <c r="A28" s="157" t="s">
        <v>62</v>
      </c>
      <c r="B28" s="159" t="s">
        <v>196</v>
      </c>
      <c r="C28" s="154"/>
    </row>
    <row r="29" spans="1:5" ht="15" customHeight="1">
      <c r="A29" s="196" t="s">
        <v>226</v>
      </c>
      <c r="B29" s="161" t="s">
        <v>163</v>
      </c>
      <c r="C29" s="154"/>
    </row>
    <row r="30" spans="1:5" ht="15" customHeight="1">
      <c r="A30" s="305" t="s">
        <v>374</v>
      </c>
      <c r="B30" s="227" t="s">
        <v>266</v>
      </c>
      <c r="C30" s="154"/>
      <c r="D30" s="155"/>
    </row>
    <row r="31" spans="1:5" ht="15" customHeight="1">
      <c r="A31" s="157" t="s">
        <v>68</v>
      </c>
      <c r="B31" s="161" t="s">
        <v>164</v>
      </c>
      <c r="C31" s="154"/>
      <c r="D31" s="155"/>
    </row>
    <row r="32" spans="1:5" ht="15" customHeight="1">
      <c r="A32" s="158" t="s">
        <v>161</v>
      </c>
      <c r="B32" s="161" t="s">
        <v>52</v>
      </c>
      <c r="C32" s="154"/>
      <c r="D32" s="155"/>
    </row>
    <row r="33" spans="1:2" ht="15" customHeight="1">
      <c r="A33" s="157" t="s">
        <v>110</v>
      </c>
      <c r="B33" s="275"/>
    </row>
    <row r="34" spans="1:2" ht="15" customHeight="1">
      <c r="A34" s="157" t="s">
        <v>112</v>
      </c>
      <c r="B34" s="304"/>
    </row>
    <row r="35" spans="1:2" ht="15" customHeight="1">
      <c r="A35" s="157" t="s">
        <v>28</v>
      </c>
      <c r="B35" s="275"/>
    </row>
    <row r="36" spans="1:2" ht="15" customHeight="1">
      <c r="A36" s="157" t="s">
        <v>4</v>
      </c>
      <c r="B36" s="161"/>
    </row>
    <row r="37" spans="1:2" ht="15" customHeight="1">
      <c r="A37" s="186" t="s">
        <v>215</v>
      </c>
      <c r="B37" s="161"/>
    </row>
    <row r="38" spans="1:2" ht="15" customHeight="1">
      <c r="A38" s="161" t="s">
        <v>302</v>
      </c>
      <c r="B38" s="161"/>
    </row>
    <row r="39" spans="1:2" ht="15" customHeight="1">
      <c r="A39" s="157" t="s">
        <v>63</v>
      </c>
      <c r="B39" s="156"/>
    </row>
    <row r="40" spans="1:2" ht="15" customHeight="1">
      <c r="A40" s="305" t="s">
        <v>371</v>
      </c>
      <c r="B40" s="156"/>
    </row>
    <row r="41" spans="1:2" ht="15" customHeight="1">
      <c r="A41" s="157" t="s">
        <v>64</v>
      </c>
      <c r="B41" s="195"/>
    </row>
    <row r="42" spans="1:2" ht="9" customHeight="1">
      <c r="A42" s="72"/>
      <c r="B42" s="72"/>
    </row>
    <row r="43" spans="1:2">
      <c r="A43" s="46"/>
      <c r="B43" s="223"/>
    </row>
    <row r="44" spans="1:2">
      <c r="A44" s="325" t="s">
        <v>373</v>
      </c>
      <c r="B44" s="223"/>
    </row>
    <row r="45" spans="1:2">
      <c r="A45" s="222"/>
      <c r="B45" s="223"/>
    </row>
    <row r="46" spans="1:2">
      <c r="A46" s="222" t="s">
        <v>255</v>
      </c>
      <c r="B46" s="224"/>
    </row>
    <row r="47" spans="1:2">
      <c r="A47" s="304"/>
      <c r="B47" s="186"/>
    </row>
    <row r="48" spans="1:2">
      <c r="A48" s="46"/>
      <c r="B48" s="161"/>
    </row>
    <row r="49" spans="1:2">
      <c r="A49" s="46"/>
      <c r="B49" s="186"/>
    </row>
    <row r="50" spans="1:2">
      <c r="A50" s="46"/>
      <c r="B50" s="161"/>
    </row>
    <row r="51" spans="1:2">
      <c r="A51" s="46"/>
      <c r="B51" s="161"/>
    </row>
    <row r="52" spans="1:2">
      <c r="A52" s="225"/>
      <c r="B52" s="161"/>
    </row>
    <row r="53" spans="1:2">
      <c r="A53" s="47"/>
      <c r="B53" s="161"/>
    </row>
  </sheetData>
  <mergeCells count="3">
    <mergeCell ref="A2:B2"/>
    <mergeCell ref="A3:B3"/>
    <mergeCell ref="A1:B1"/>
  </mergeCells>
  <phoneticPr fontId="0" type="noConversion"/>
  <printOptions horizontalCentered="1"/>
  <pageMargins left="0.79" right="0.79" top="0.79" bottom="0.79" header="0" footer="0"/>
  <pageSetup scale="65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RowHeight="13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D97"/>
  <sheetViews>
    <sheetView workbookViewId="0">
      <selection sqref="A1:B1"/>
    </sheetView>
  </sheetViews>
  <sheetFormatPr baseColWidth="10" defaultRowHeight="13"/>
  <cols>
    <col min="1" max="1" width="51.1640625" style="1" customWidth="1"/>
    <col min="2" max="2" width="11.5" style="26" customWidth="1"/>
  </cols>
  <sheetData>
    <row r="1" spans="1:4" ht="15" customHeight="1">
      <c r="A1" s="307" t="s">
        <v>12</v>
      </c>
      <c r="B1" s="307"/>
    </row>
    <row r="2" spans="1:4" ht="15" customHeight="1">
      <c r="A2" s="307" t="s">
        <v>345</v>
      </c>
      <c r="B2" s="307"/>
    </row>
    <row r="3" spans="1:4">
      <c r="A3" s="70"/>
      <c r="B3" s="71"/>
    </row>
    <row r="4" spans="1:4" ht="9" customHeight="1">
      <c r="A4" s="15"/>
      <c r="B4" s="9"/>
    </row>
    <row r="5" spans="1:4" ht="15" customHeight="1">
      <c r="A5" s="182" t="s">
        <v>123</v>
      </c>
      <c r="B5" s="45">
        <v>31509</v>
      </c>
    </row>
    <row r="6" spans="1:4" ht="15" customHeight="1">
      <c r="A6" s="52" t="s">
        <v>116</v>
      </c>
      <c r="B6" s="46">
        <v>35694</v>
      </c>
    </row>
    <row r="7" spans="1:4" ht="9" customHeight="1">
      <c r="A7" s="26"/>
      <c r="B7" s="30"/>
    </row>
    <row r="8" spans="1:4" ht="15" customHeight="1">
      <c r="A8" s="56" t="s">
        <v>127</v>
      </c>
      <c r="B8" s="57">
        <f>SUM(B5:B7)</f>
        <v>67203</v>
      </c>
    </row>
    <row r="9" spans="1:4">
      <c r="A9" s="26"/>
    </row>
    <row r="10" spans="1:4" s="2" customFormat="1" ht="12" customHeight="1">
      <c r="A10" s="222" t="s">
        <v>242</v>
      </c>
      <c r="B10" s="59"/>
      <c r="C10" s="59"/>
      <c r="D10" s="64"/>
    </row>
    <row r="11" spans="1:4" s="2" customFormat="1" ht="12" customHeight="1">
      <c r="A11" s="221"/>
      <c r="B11" s="59"/>
      <c r="C11" s="59"/>
      <c r="D11" s="64"/>
    </row>
    <row r="12" spans="1:4" ht="15" customHeight="1">
      <c r="A12" s="307" t="s">
        <v>12</v>
      </c>
      <c r="B12" s="307"/>
    </row>
    <row r="13" spans="1:4" ht="15" customHeight="1">
      <c r="A13" s="307" t="s">
        <v>288</v>
      </c>
      <c r="B13" s="307"/>
    </row>
    <row r="14" spans="1:4" ht="15" customHeight="1">
      <c r="A14" s="307">
        <v>2020</v>
      </c>
      <c r="B14" s="307"/>
    </row>
    <row r="15" spans="1:4">
      <c r="A15" s="72"/>
      <c r="B15" s="72"/>
    </row>
    <row r="16" spans="1:4" ht="9" customHeight="1">
      <c r="A16" s="25"/>
      <c r="B16" s="27"/>
    </row>
    <row r="17" spans="1:2" ht="15" customHeight="1">
      <c r="A17" s="52" t="s">
        <v>278</v>
      </c>
      <c r="B17" s="46">
        <v>4543</v>
      </c>
    </row>
    <row r="18" spans="1:2" ht="15" customHeight="1">
      <c r="A18" s="52" t="s">
        <v>128</v>
      </c>
      <c r="B18" s="46">
        <v>2194</v>
      </c>
    </row>
    <row r="19" spans="1:2" ht="15" customHeight="1">
      <c r="A19" s="52" t="s">
        <v>117</v>
      </c>
      <c r="B19" s="46">
        <v>711</v>
      </c>
    </row>
    <row r="20" spans="1:2" ht="9" customHeight="1">
      <c r="A20" s="13"/>
      <c r="B20" s="280"/>
    </row>
    <row r="21" spans="1:2" s="19" customFormat="1" ht="15" customHeight="1">
      <c r="A21" s="54" t="s">
        <v>127</v>
      </c>
      <c r="B21" s="55">
        <f>SUM(B17:B20)</f>
        <v>7448</v>
      </c>
    </row>
    <row r="22" spans="1:2">
      <c r="A22" s="8"/>
      <c r="B22" s="31"/>
    </row>
    <row r="23" spans="1:2">
      <c r="A23" s="222" t="s">
        <v>243</v>
      </c>
      <c r="B23" s="31"/>
    </row>
    <row r="24" spans="1:2">
      <c r="A24" s="222"/>
      <c r="B24" s="31"/>
    </row>
    <row r="25" spans="1:2" ht="15" customHeight="1">
      <c r="A25" s="307" t="s">
        <v>12</v>
      </c>
      <c r="B25" s="307"/>
    </row>
    <row r="26" spans="1:2" ht="15" customHeight="1">
      <c r="A26" s="307" t="s">
        <v>1</v>
      </c>
      <c r="B26" s="307"/>
    </row>
    <row r="27" spans="1:2" ht="15" customHeight="1">
      <c r="A27" s="307">
        <v>2020</v>
      </c>
      <c r="B27" s="307"/>
    </row>
    <row r="28" spans="1:2">
      <c r="A28" s="72"/>
      <c r="B28" s="73"/>
    </row>
    <row r="29" spans="1:2" ht="9" customHeight="1">
      <c r="A29" s="44"/>
      <c r="B29" s="44"/>
    </row>
    <row r="30" spans="1:2" ht="15" customHeight="1">
      <c r="A30" s="116" t="s">
        <v>123</v>
      </c>
      <c r="B30" s="139">
        <f>SUM(B31:B41)</f>
        <v>7938</v>
      </c>
    </row>
    <row r="31" spans="1:2" ht="15" customHeight="1">
      <c r="A31" s="41" t="s">
        <v>222</v>
      </c>
      <c r="B31" s="45">
        <v>2189</v>
      </c>
    </row>
    <row r="32" spans="1:2" ht="15" customHeight="1">
      <c r="A32" s="41" t="s">
        <v>207</v>
      </c>
      <c r="B32" s="45">
        <v>1863</v>
      </c>
    </row>
    <row r="33" spans="1:2" ht="15" customHeight="1">
      <c r="A33" s="41" t="s">
        <v>217</v>
      </c>
      <c r="B33" s="45">
        <v>1553</v>
      </c>
    </row>
    <row r="34" spans="1:2" ht="15" customHeight="1">
      <c r="A34" s="41" t="s">
        <v>219</v>
      </c>
      <c r="B34" s="45">
        <v>866</v>
      </c>
    </row>
    <row r="35" spans="1:2" ht="15" customHeight="1">
      <c r="A35" s="41" t="s">
        <v>230</v>
      </c>
      <c r="B35" s="45">
        <v>657</v>
      </c>
    </row>
    <row r="36" spans="1:2" ht="15" customHeight="1">
      <c r="A36" s="41" t="s">
        <v>218</v>
      </c>
      <c r="B36" s="45">
        <v>323</v>
      </c>
    </row>
    <row r="37" spans="1:2" ht="15" customHeight="1">
      <c r="A37" s="41" t="s">
        <v>223</v>
      </c>
      <c r="B37" s="45">
        <v>185</v>
      </c>
    </row>
    <row r="38" spans="1:2" ht="15" customHeight="1">
      <c r="A38" s="41" t="s">
        <v>221</v>
      </c>
      <c r="B38" s="45">
        <v>103</v>
      </c>
    </row>
    <row r="39" spans="1:2" ht="15" customHeight="1">
      <c r="A39" s="41" t="s">
        <v>224</v>
      </c>
      <c r="B39" s="45">
        <v>71</v>
      </c>
    </row>
    <row r="40" spans="1:2" ht="15" customHeight="1">
      <c r="A40" s="41" t="s">
        <v>220</v>
      </c>
      <c r="B40" s="45">
        <v>51</v>
      </c>
    </row>
    <row r="41" spans="1:2" ht="15" customHeight="1">
      <c r="A41" s="41" t="s">
        <v>372</v>
      </c>
      <c r="B41" s="45">
        <v>77</v>
      </c>
    </row>
    <row r="42" spans="1:2" ht="15" customHeight="1">
      <c r="A42" s="200" t="s">
        <v>229</v>
      </c>
      <c r="B42" s="139">
        <v>1</v>
      </c>
    </row>
    <row r="43" spans="1:2" ht="9" customHeight="1">
      <c r="A43" s="276"/>
      <c r="B43" s="116"/>
    </row>
    <row r="44" spans="1:2" s="19" customFormat="1" ht="15" customHeight="1">
      <c r="A44" s="54" t="s">
        <v>127</v>
      </c>
      <c r="B44" s="55">
        <f>B30+B42</f>
        <v>7939</v>
      </c>
    </row>
    <row r="45" spans="1:2">
      <c r="A45" s="44"/>
      <c r="B45" s="45"/>
    </row>
    <row r="46" spans="1:2">
      <c r="A46" s="222" t="s">
        <v>243</v>
      </c>
      <c r="B46" s="31"/>
    </row>
    <row r="47" spans="1:2">
      <c r="A47" s="222"/>
      <c r="B47" s="31"/>
    </row>
    <row r="48" spans="1:2" ht="15" customHeight="1">
      <c r="A48" s="307" t="s">
        <v>12</v>
      </c>
      <c r="B48" s="307"/>
    </row>
    <row r="49" spans="1:2" ht="15" customHeight="1">
      <c r="A49" s="307" t="s">
        <v>346</v>
      </c>
      <c r="B49" s="307"/>
    </row>
    <row r="50" spans="1:2">
      <c r="A50" s="72"/>
      <c r="B50" s="73"/>
    </row>
    <row r="51" spans="1:2" ht="9" customHeight="1">
      <c r="A51" s="44"/>
      <c r="B51" s="45"/>
    </row>
    <row r="52" spans="1:2" ht="15" customHeight="1">
      <c r="A52" s="116" t="s">
        <v>123</v>
      </c>
      <c r="B52" s="139">
        <f>SUM(B53:B63)</f>
        <v>10181</v>
      </c>
    </row>
    <row r="53" spans="1:2" ht="15" customHeight="1">
      <c r="A53" s="226" t="s">
        <v>222</v>
      </c>
      <c r="B53" s="199">
        <v>3180</v>
      </c>
    </row>
    <row r="54" spans="1:2" ht="15" customHeight="1">
      <c r="A54" s="226" t="s">
        <v>306</v>
      </c>
      <c r="B54" s="199">
        <v>2420</v>
      </c>
    </row>
    <row r="55" spans="1:2" ht="15" customHeight="1">
      <c r="A55" s="226" t="s">
        <v>207</v>
      </c>
      <c r="B55" s="199">
        <v>2094</v>
      </c>
    </row>
    <row r="56" spans="1:2" ht="15" customHeight="1">
      <c r="A56" s="226" t="s">
        <v>219</v>
      </c>
      <c r="B56" s="199">
        <v>971</v>
      </c>
    </row>
    <row r="57" spans="1:2" ht="15" customHeight="1">
      <c r="A57" s="226" t="s">
        <v>230</v>
      </c>
      <c r="B57" s="199">
        <v>479</v>
      </c>
    </row>
    <row r="58" spans="1:2" ht="15" customHeight="1">
      <c r="A58" s="226" t="s">
        <v>218</v>
      </c>
      <c r="B58" s="199">
        <v>385</v>
      </c>
    </row>
    <row r="59" spans="1:2" ht="15" customHeight="1">
      <c r="A59" s="226" t="s">
        <v>223</v>
      </c>
      <c r="B59" s="199">
        <v>287</v>
      </c>
    </row>
    <row r="60" spans="1:2" ht="15" customHeight="1">
      <c r="A60" s="226" t="s">
        <v>221</v>
      </c>
      <c r="B60" s="199">
        <v>171</v>
      </c>
    </row>
    <row r="61" spans="1:2" ht="15" customHeight="1">
      <c r="A61" s="226" t="s">
        <v>224</v>
      </c>
      <c r="B61" s="199">
        <v>74</v>
      </c>
    </row>
    <row r="62" spans="1:2" ht="15" customHeight="1">
      <c r="A62" s="226" t="s">
        <v>220</v>
      </c>
      <c r="B62" s="199">
        <v>61</v>
      </c>
    </row>
    <row r="63" spans="1:2" ht="15" customHeight="1">
      <c r="A63" s="226" t="s">
        <v>372</v>
      </c>
      <c r="B63" s="199">
        <v>59</v>
      </c>
    </row>
    <row r="64" spans="1:2" ht="15" customHeight="1">
      <c r="A64" s="201" t="s">
        <v>229</v>
      </c>
      <c r="B64" s="139">
        <f>SUM(B65:B66)</f>
        <v>10</v>
      </c>
    </row>
    <row r="65" spans="1:2" ht="15" customHeight="1">
      <c r="A65" s="198" t="s">
        <v>306</v>
      </c>
      <c r="B65" s="9">
        <v>9</v>
      </c>
    </row>
    <row r="66" spans="1:2" ht="15" customHeight="1">
      <c r="A66" s="198" t="s">
        <v>221</v>
      </c>
      <c r="B66" s="9">
        <v>1</v>
      </c>
    </row>
    <row r="67" spans="1:2" ht="9" customHeight="1">
      <c r="A67" s="276"/>
      <c r="B67" s="276"/>
    </row>
    <row r="68" spans="1:2" s="19" customFormat="1" ht="15" customHeight="1">
      <c r="A68" s="54" t="s">
        <v>127</v>
      </c>
      <c r="B68" s="55">
        <f>B52+B64</f>
        <v>10191</v>
      </c>
    </row>
    <row r="69" spans="1:2" ht="12.75" customHeight="1">
      <c r="B69" s="30"/>
    </row>
    <row r="70" spans="1:2">
      <c r="A70" s="222" t="s">
        <v>256</v>
      </c>
      <c r="B70" s="30"/>
    </row>
    <row r="71" spans="1:2">
      <c r="B71" s="30"/>
    </row>
    <row r="72" spans="1:2">
      <c r="B72" s="30"/>
    </row>
    <row r="73" spans="1:2">
      <c r="B73" s="30"/>
    </row>
    <row r="74" spans="1:2">
      <c r="B74" s="30"/>
    </row>
    <row r="75" spans="1:2">
      <c r="B75" s="30"/>
    </row>
    <row r="76" spans="1:2">
      <c r="B76" s="30"/>
    </row>
    <row r="77" spans="1:2">
      <c r="B77" s="30"/>
    </row>
    <row r="78" spans="1:2">
      <c r="B78" s="30"/>
    </row>
    <row r="79" spans="1:2">
      <c r="B79" s="30"/>
    </row>
    <row r="80" spans="1:2">
      <c r="B80" s="30"/>
    </row>
    <row r="81" spans="2:2">
      <c r="B81" s="30"/>
    </row>
    <row r="82" spans="2:2">
      <c r="B82" s="30"/>
    </row>
    <row r="83" spans="2:2">
      <c r="B83" s="30"/>
    </row>
    <row r="84" spans="2:2">
      <c r="B84" s="30"/>
    </row>
    <row r="85" spans="2:2">
      <c r="B85" s="30"/>
    </row>
    <row r="86" spans="2:2">
      <c r="B86" s="30"/>
    </row>
    <row r="87" spans="2:2">
      <c r="B87" s="30"/>
    </row>
    <row r="88" spans="2:2">
      <c r="B88" s="30"/>
    </row>
    <row r="89" spans="2:2">
      <c r="B89" s="30"/>
    </row>
    <row r="90" spans="2:2">
      <c r="B90" s="30"/>
    </row>
    <row r="91" spans="2:2">
      <c r="B91" s="30"/>
    </row>
    <row r="92" spans="2:2">
      <c r="B92" s="30"/>
    </row>
    <row r="93" spans="2:2">
      <c r="B93" s="30"/>
    </row>
    <row r="94" spans="2:2">
      <c r="B94" s="30"/>
    </row>
    <row r="95" spans="2:2">
      <c r="B95" s="30"/>
    </row>
    <row r="96" spans="2:2">
      <c r="B96" s="30"/>
    </row>
    <row r="97" spans="2:2">
      <c r="B97" s="30"/>
    </row>
  </sheetData>
  <mergeCells count="10">
    <mergeCell ref="A1:B1"/>
    <mergeCell ref="A49:B49"/>
    <mergeCell ref="A48:B48"/>
    <mergeCell ref="A2:B2"/>
    <mergeCell ref="A25:B25"/>
    <mergeCell ref="A26:B26"/>
    <mergeCell ref="A27:B27"/>
    <mergeCell ref="A12:B12"/>
    <mergeCell ref="A13:B13"/>
    <mergeCell ref="A14:B14"/>
  </mergeCells>
  <phoneticPr fontId="0" type="noConversion"/>
  <printOptions horizontalCentered="1"/>
  <pageMargins left="0.78740157480314965" right="0.78740157480314965" top="0.78740157480314965" bottom="0.78740157480314965" header="0" footer="0"/>
  <pageSetup scale="67" orientation="portrait"/>
  <headerFooter alignWithMargins="0"/>
  <ignoredErrors>
    <ignoredError sqref="B3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I17"/>
  <sheetViews>
    <sheetView workbookViewId="0">
      <selection sqref="A1:B1"/>
    </sheetView>
  </sheetViews>
  <sheetFormatPr baseColWidth="10" defaultColWidth="10.83203125" defaultRowHeight="13"/>
  <cols>
    <col min="1" max="1" width="43.5" style="33" customWidth="1"/>
    <col min="2" max="3" width="11.33203125" style="33" customWidth="1"/>
    <col min="4" max="16384" width="10.83203125" style="33"/>
  </cols>
  <sheetData>
    <row r="1" spans="1:9" ht="15" customHeight="1">
      <c r="A1" s="307" t="s">
        <v>12</v>
      </c>
      <c r="B1" s="307"/>
    </row>
    <row r="2" spans="1:9" ht="15" customHeight="1">
      <c r="A2" s="307" t="s">
        <v>329</v>
      </c>
      <c r="B2" s="307"/>
      <c r="C2" s="34"/>
      <c r="D2" s="34"/>
    </row>
    <row r="3" spans="1:9">
      <c r="A3" s="72"/>
      <c r="B3" s="72"/>
      <c r="C3" s="34"/>
      <c r="D3" s="34"/>
    </row>
    <row r="4" spans="1:9" ht="9" customHeight="1">
      <c r="A4" s="32"/>
      <c r="B4" s="32"/>
      <c r="C4" s="32"/>
      <c r="D4" s="32"/>
    </row>
    <row r="5" spans="1:9" ht="15" customHeight="1">
      <c r="A5" s="34" t="s">
        <v>18</v>
      </c>
      <c r="B5" s="34">
        <v>42</v>
      </c>
      <c r="C5" s="34"/>
      <c r="G5" s="35"/>
      <c r="H5" s="35"/>
      <c r="I5" s="35"/>
    </row>
    <row r="6" spans="1:9" ht="15" customHeight="1">
      <c r="A6" s="34" t="s">
        <v>2</v>
      </c>
      <c r="B6" s="34">
        <f>SUM(B7:B8)</f>
        <v>94</v>
      </c>
      <c r="C6" s="34"/>
      <c r="G6" s="35"/>
      <c r="H6" s="35"/>
      <c r="I6" s="35"/>
    </row>
    <row r="7" spans="1:9" ht="15" customHeight="1">
      <c r="A7" s="36" t="s">
        <v>117</v>
      </c>
      <c r="B7" s="33">
        <v>37</v>
      </c>
      <c r="G7" s="35"/>
      <c r="H7" s="35"/>
      <c r="I7" s="35"/>
    </row>
    <row r="8" spans="1:9" ht="15" customHeight="1">
      <c r="A8" s="36" t="s">
        <v>3</v>
      </c>
      <c r="B8" s="33">
        <v>57</v>
      </c>
      <c r="G8" s="35"/>
      <c r="H8" s="35"/>
      <c r="I8" s="35"/>
    </row>
    <row r="9" spans="1:9" ht="15" customHeight="1">
      <c r="A9" s="34" t="s">
        <v>16</v>
      </c>
      <c r="B9" s="34">
        <v>42</v>
      </c>
    </row>
    <row r="10" spans="1:9" s="42" customFormat="1" ht="15" customHeight="1">
      <c r="A10" s="41" t="s">
        <v>17</v>
      </c>
      <c r="B10" s="42">
        <v>267</v>
      </c>
    </row>
    <row r="11" spans="1:9" ht="15" customHeight="1">
      <c r="A11" s="38" t="s">
        <v>228</v>
      </c>
      <c r="B11" s="38">
        <v>131</v>
      </c>
      <c r="C11" s="37"/>
    </row>
    <row r="12" spans="1:9" ht="15" customHeight="1">
      <c r="A12" s="196" t="s">
        <v>307</v>
      </c>
      <c r="B12" s="33">
        <v>237</v>
      </c>
      <c r="C12" s="37"/>
      <c r="D12" s="197"/>
    </row>
    <row r="13" spans="1:9" ht="15" customHeight="1">
      <c r="A13" s="34" t="s">
        <v>208</v>
      </c>
      <c r="B13" s="288">
        <v>42</v>
      </c>
      <c r="C13" s="37"/>
    </row>
    <row r="14" spans="1:9" ht="15" customHeight="1">
      <c r="A14" s="34" t="s">
        <v>116</v>
      </c>
      <c r="B14" s="34">
        <v>3</v>
      </c>
      <c r="C14" s="37"/>
    </row>
    <row r="15" spans="1:9" ht="9" customHeight="1">
      <c r="A15" s="74"/>
      <c r="B15" s="74"/>
    </row>
    <row r="17" spans="1:1">
      <c r="A17" s="222" t="s">
        <v>245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C24"/>
  <sheetViews>
    <sheetView workbookViewId="0">
      <selection sqref="A1:D1"/>
    </sheetView>
  </sheetViews>
  <sheetFormatPr baseColWidth="10" defaultRowHeight="13"/>
  <cols>
    <col min="1" max="1" width="27.5" customWidth="1"/>
    <col min="2" max="2" width="12.1640625" customWidth="1"/>
    <col min="3" max="3" width="11.83203125" customWidth="1"/>
  </cols>
  <sheetData>
    <row r="1" spans="1:3" s="33" customFormat="1" ht="15" customHeight="1">
      <c r="A1" s="307" t="s">
        <v>12</v>
      </c>
      <c r="B1" s="307"/>
      <c r="C1" s="307"/>
    </row>
    <row r="2" spans="1:3" s="33" customFormat="1" ht="15" customHeight="1">
      <c r="A2" s="307" t="s">
        <v>330</v>
      </c>
      <c r="B2" s="307"/>
      <c r="C2" s="307"/>
    </row>
    <row r="3" spans="1:3" s="33" customFormat="1">
      <c r="A3" s="32"/>
      <c r="B3" s="32"/>
      <c r="C3" s="32"/>
    </row>
    <row r="4" spans="1:3" s="33" customFormat="1" ht="15" customHeight="1">
      <c r="A4" s="75"/>
      <c r="B4" s="76" t="s">
        <v>19</v>
      </c>
      <c r="C4" s="76" t="s">
        <v>20</v>
      </c>
    </row>
    <row r="5" spans="1:3" s="33" customFormat="1" ht="9" customHeight="1">
      <c r="A5" s="37"/>
      <c r="B5" s="37"/>
    </row>
    <row r="6" spans="1:3" s="33" customFormat="1" ht="15" customHeight="1">
      <c r="A6" s="254" t="s">
        <v>289</v>
      </c>
      <c r="B6" s="46">
        <v>89</v>
      </c>
      <c r="C6" s="39">
        <v>99013</v>
      </c>
    </row>
    <row r="7" spans="1:3" s="33" customFormat="1" ht="15" customHeight="1">
      <c r="A7" s="254" t="s">
        <v>133</v>
      </c>
      <c r="B7" s="46">
        <v>801</v>
      </c>
      <c r="C7" s="39">
        <v>171297</v>
      </c>
    </row>
    <row r="8" spans="1:3" s="33" customFormat="1" ht="15" customHeight="1">
      <c r="A8" s="254" t="s">
        <v>290</v>
      </c>
      <c r="B8" s="46">
        <v>32</v>
      </c>
      <c r="C8" s="39">
        <v>20736</v>
      </c>
    </row>
    <row r="9" spans="1:3" s="33" customFormat="1" ht="15" customHeight="1">
      <c r="A9" s="254" t="s">
        <v>134</v>
      </c>
      <c r="B9" s="46">
        <v>3428</v>
      </c>
      <c r="C9" s="39">
        <v>90545</v>
      </c>
    </row>
    <row r="10" spans="1:3" s="33" customFormat="1" ht="15" customHeight="1">
      <c r="A10" s="254" t="s">
        <v>209</v>
      </c>
      <c r="B10" s="46">
        <v>921</v>
      </c>
      <c r="C10" s="39">
        <v>21005</v>
      </c>
    </row>
    <row r="11" spans="1:3" s="33" customFormat="1" ht="15" customHeight="1">
      <c r="A11" s="254" t="s">
        <v>291</v>
      </c>
      <c r="B11" s="46">
        <v>55</v>
      </c>
      <c r="C11" s="39">
        <v>7560</v>
      </c>
    </row>
    <row r="12" spans="1:3" s="33" customFormat="1" ht="15" customHeight="1">
      <c r="A12" s="254" t="s">
        <v>292</v>
      </c>
      <c r="B12" s="46">
        <v>124</v>
      </c>
      <c r="C12" s="39">
        <v>25250</v>
      </c>
    </row>
    <row r="13" spans="1:3" s="33" customFormat="1" ht="15" customHeight="1">
      <c r="A13" s="254" t="s">
        <v>293</v>
      </c>
      <c r="B13" s="46">
        <v>155</v>
      </c>
      <c r="C13" s="39">
        <v>54944</v>
      </c>
    </row>
    <row r="14" spans="1:3" s="33" customFormat="1" ht="15" customHeight="1">
      <c r="A14" s="254" t="s">
        <v>294</v>
      </c>
      <c r="B14" s="46">
        <v>102</v>
      </c>
      <c r="C14" s="39">
        <v>455</v>
      </c>
    </row>
    <row r="15" spans="1:3" s="33" customFormat="1" ht="15" customHeight="1">
      <c r="A15" s="254" t="s">
        <v>295</v>
      </c>
      <c r="B15" s="46">
        <v>154</v>
      </c>
      <c r="C15" s="46">
        <v>596020</v>
      </c>
    </row>
    <row r="16" spans="1:3" s="33" customFormat="1" ht="15" customHeight="1">
      <c r="A16" s="254" t="s">
        <v>0</v>
      </c>
      <c r="B16" s="46">
        <v>510</v>
      </c>
      <c r="C16" s="46">
        <v>151848</v>
      </c>
    </row>
    <row r="17" spans="1:3" s="33" customFormat="1" ht="15" customHeight="1">
      <c r="A17" s="254" t="s">
        <v>296</v>
      </c>
      <c r="B17" s="46">
        <v>268</v>
      </c>
      <c r="C17" s="46">
        <v>21485</v>
      </c>
    </row>
    <row r="18" spans="1:3" s="33" customFormat="1" ht="15" customHeight="1">
      <c r="A18" s="254" t="s">
        <v>297</v>
      </c>
      <c r="B18" s="46">
        <v>13</v>
      </c>
      <c r="C18" s="46">
        <v>1148</v>
      </c>
    </row>
    <row r="19" spans="1:3" s="33" customFormat="1" ht="15" customHeight="1">
      <c r="A19" s="254" t="s">
        <v>132</v>
      </c>
      <c r="B19" s="46">
        <v>1150</v>
      </c>
      <c r="C19" s="46">
        <v>138991</v>
      </c>
    </row>
    <row r="20" spans="1:3" s="33" customFormat="1" ht="15" customHeight="1">
      <c r="A20" s="255" t="s">
        <v>210</v>
      </c>
      <c r="B20" s="178">
        <v>529</v>
      </c>
      <c r="C20" s="46">
        <v>276282</v>
      </c>
    </row>
    <row r="21" spans="1:3" s="33" customFormat="1" ht="9" customHeight="1">
      <c r="A21" s="37"/>
      <c r="B21" s="46"/>
      <c r="C21" s="46"/>
    </row>
    <row r="22" spans="1:3" s="58" customFormat="1" ht="15" customHeight="1">
      <c r="A22" s="54" t="s">
        <v>127</v>
      </c>
      <c r="B22" s="55">
        <f>SUM(B6:B20)</f>
        <v>8331</v>
      </c>
      <c r="C22" s="55">
        <f>SUM(C6:C20)</f>
        <v>1676579</v>
      </c>
    </row>
    <row r="23" spans="1:3" s="33" customFormat="1" ht="15" customHeight="1">
      <c r="A23" s="37"/>
      <c r="B23" s="37"/>
    </row>
    <row r="24" spans="1:3" s="33" customFormat="1" ht="15" customHeight="1">
      <c r="A24" s="222" t="s">
        <v>246</v>
      </c>
    </row>
  </sheetData>
  <mergeCells count="2">
    <mergeCell ref="A2:C2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B24"/>
  <sheetViews>
    <sheetView workbookViewId="0">
      <selection sqref="A1:B1"/>
    </sheetView>
  </sheetViews>
  <sheetFormatPr baseColWidth="10" defaultColWidth="10.83203125" defaultRowHeight="13"/>
  <cols>
    <col min="1" max="1" width="51.1640625" style="33" customWidth="1"/>
    <col min="2" max="2" width="13.83203125" style="33" customWidth="1"/>
    <col min="3" max="16384" width="10.83203125" style="33"/>
  </cols>
  <sheetData>
    <row r="1" spans="1:2" ht="15" customHeight="1">
      <c r="A1" s="307" t="s">
        <v>12</v>
      </c>
      <c r="B1" s="307"/>
    </row>
    <row r="2" spans="1:2" ht="15" customHeight="1">
      <c r="A2" s="307" t="s">
        <v>331</v>
      </c>
      <c r="B2" s="307"/>
    </row>
    <row r="3" spans="1:2">
      <c r="A3" s="77"/>
      <c r="B3" s="77"/>
    </row>
    <row r="4" spans="1:2" ht="15" customHeight="1">
      <c r="A4" s="80" t="s">
        <v>7</v>
      </c>
      <c r="B4" s="81" t="s">
        <v>135</v>
      </c>
    </row>
    <row r="5" spans="1:2" ht="9" customHeight="1">
      <c r="A5" s="78"/>
      <c r="B5" s="78"/>
    </row>
    <row r="6" spans="1:2" ht="15" customHeight="1">
      <c r="A6" s="256" t="s">
        <v>8</v>
      </c>
      <c r="B6" s="79">
        <v>825</v>
      </c>
    </row>
    <row r="7" spans="1:2" ht="15" customHeight="1">
      <c r="A7" s="256" t="s">
        <v>9</v>
      </c>
      <c r="B7" s="79">
        <v>2297</v>
      </c>
    </row>
    <row r="8" spans="1:2" ht="15" customHeight="1">
      <c r="A8" s="256" t="s">
        <v>153</v>
      </c>
      <c r="B8" s="79">
        <v>1454</v>
      </c>
    </row>
    <row r="9" spans="1:2" ht="15" customHeight="1">
      <c r="A9" s="256" t="s">
        <v>103</v>
      </c>
      <c r="B9" s="79">
        <v>566</v>
      </c>
    </row>
    <row r="10" spans="1:2" ht="15" customHeight="1">
      <c r="A10" s="256" t="s">
        <v>155</v>
      </c>
      <c r="B10" s="79">
        <v>24</v>
      </c>
    </row>
    <row r="11" spans="1:2" ht="15" customHeight="1">
      <c r="A11" s="256" t="s">
        <v>124</v>
      </c>
      <c r="B11" s="79">
        <v>5</v>
      </c>
    </row>
    <row r="12" spans="1:2" ht="15" customHeight="1">
      <c r="A12" s="256" t="s">
        <v>125</v>
      </c>
      <c r="B12" s="79">
        <v>9</v>
      </c>
    </row>
    <row r="13" spans="1:2" ht="15" customHeight="1">
      <c r="A13" s="256" t="s">
        <v>6</v>
      </c>
      <c r="B13" s="79">
        <v>47</v>
      </c>
    </row>
    <row r="14" spans="1:2" ht="9" customHeight="1"/>
    <row r="15" spans="1:2" ht="15" customHeight="1">
      <c r="A15" s="82" t="s">
        <v>127</v>
      </c>
      <c r="B15" s="83">
        <f>SUM(B6:B13)</f>
        <v>5227</v>
      </c>
    </row>
    <row r="17" spans="1:2">
      <c r="A17" s="222" t="s">
        <v>247</v>
      </c>
      <c r="B17" s="228"/>
    </row>
    <row r="18" spans="1:2">
      <c r="A18" s="78"/>
      <c r="B18" s="228"/>
    </row>
    <row r="19" spans="1:2">
      <c r="A19" s="78"/>
      <c r="B19" s="228"/>
    </row>
    <row r="20" spans="1:2">
      <c r="A20" s="78"/>
      <c r="B20" s="228"/>
    </row>
    <row r="21" spans="1:2">
      <c r="A21" s="78"/>
      <c r="B21" s="228"/>
    </row>
    <row r="22" spans="1:2">
      <c r="A22" s="78"/>
      <c r="B22" s="228"/>
    </row>
    <row r="23" spans="1:2">
      <c r="A23" s="78"/>
      <c r="B23" s="228"/>
    </row>
    <row r="24" spans="1:2">
      <c r="A24" s="78"/>
      <c r="B24" s="228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B13"/>
  <sheetViews>
    <sheetView workbookViewId="0">
      <selection sqref="A1:B1"/>
    </sheetView>
  </sheetViews>
  <sheetFormatPr baseColWidth="10" defaultRowHeight="13"/>
  <cols>
    <col min="1" max="1" width="48" customWidth="1"/>
    <col min="2" max="2" width="11.5" style="27" customWidth="1"/>
  </cols>
  <sheetData>
    <row r="1" spans="1:2" ht="15" customHeight="1">
      <c r="A1" s="307" t="s">
        <v>12</v>
      </c>
      <c r="B1" s="307"/>
    </row>
    <row r="2" spans="1:2" ht="15" customHeight="1">
      <c r="A2" s="307" t="s">
        <v>332</v>
      </c>
      <c r="B2" s="307"/>
    </row>
    <row r="3" spans="1:2">
      <c r="A3" s="33"/>
      <c r="B3" s="33"/>
    </row>
    <row r="4" spans="1:2" ht="15" customHeight="1">
      <c r="A4" s="90" t="s">
        <v>7</v>
      </c>
      <c r="B4" s="91" t="s">
        <v>10</v>
      </c>
    </row>
    <row r="5" spans="1:2" ht="9" customHeight="1">
      <c r="A5" s="84"/>
      <c r="B5" s="85"/>
    </row>
    <row r="6" spans="1:2" ht="15" customHeight="1">
      <c r="A6" s="256" t="s">
        <v>8</v>
      </c>
      <c r="B6" s="79">
        <v>2184</v>
      </c>
    </row>
    <row r="7" spans="1:2" ht="15" customHeight="1">
      <c r="A7" s="256" t="s">
        <v>9</v>
      </c>
      <c r="B7" s="79">
        <v>3009</v>
      </c>
    </row>
    <row r="8" spans="1:2" ht="15" customHeight="1">
      <c r="A8" s="257" t="s">
        <v>298</v>
      </c>
      <c r="B8" s="79">
        <v>2372</v>
      </c>
    </row>
    <row r="9" spans="1:2" ht="15" customHeight="1">
      <c r="A9" s="258" t="s">
        <v>6</v>
      </c>
      <c r="B9" s="79">
        <v>9</v>
      </c>
    </row>
    <row r="10" spans="1:2" ht="9" customHeight="1">
      <c r="A10" s="86"/>
      <c r="B10" s="87"/>
    </row>
    <row r="11" spans="1:2" ht="15" customHeight="1">
      <c r="A11" s="88" t="s">
        <v>127</v>
      </c>
      <c r="B11" s="89">
        <f>SUM(B6:B9)</f>
        <v>7574</v>
      </c>
    </row>
    <row r="13" spans="1:2">
      <c r="A13" s="222" t="s">
        <v>279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G20"/>
  <sheetViews>
    <sheetView zoomScaleNormal="100" workbookViewId="0">
      <selection sqref="A1:C1"/>
    </sheetView>
  </sheetViews>
  <sheetFormatPr baseColWidth="10" defaultRowHeight="13"/>
  <cols>
    <col min="1" max="1" width="43.83203125" customWidth="1"/>
    <col min="2" max="3" width="13" customWidth="1"/>
    <col min="4" max="4" width="25.5" customWidth="1"/>
  </cols>
  <sheetData>
    <row r="1" spans="1:7" ht="15" customHeight="1">
      <c r="A1" s="307" t="s">
        <v>12</v>
      </c>
      <c r="B1" s="307"/>
      <c r="C1" s="307"/>
    </row>
    <row r="2" spans="1:7" ht="41.25" customHeight="1">
      <c r="A2" s="309" t="s">
        <v>257</v>
      </c>
      <c r="B2" s="309"/>
      <c r="C2" s="309"/>
    </row>
    <row r="3" spans="1:7" ht="15" customHeight="1">
      <c r="A3" s="307">
        <v>2020</v>
      </c>
      <c r="B3" s="307"/>
      <c r="C3" s="307"/>
    </row>
    <row r="4" spans="1:7">
      <c r="A4" s="37"/>
      <c r="B4" s="37"/>
      <c r="C4" s="33"/>
    </row>
    <row r="5" spans="1:7" ht="15" customHeight="1">
      <c r="A5" s="109" t="s">
        <v>129</v>
      </c>
      <c r="B5" s="108" t="s">
        <v>130</v>
      </c>
      <c r="C5" s="108" t="s">
        <v>131</v>
      </c>
    </row>
    <row r="6" spans="1:7" ht="9" customHeight="1">
      <c r="A6" s="37"/>
      <c r="B6" s="37"/>
      <c r="C6" s="33"/>
    </row>
    <row r="7" spans="1:7" ht="15" customHeight="1">
      <c r="A7" s="52" t="s">
        <v>308</v>
      </c>
      <c r="B7" s="45">
        <v>387</v>
      </c>
      <c r="C7" s="45">
        <v>157842</v>
      </c>
      <c r="G7" s="12"/>
    </row>
    <row r="8" spans="1:7" ht="15" customHeight="1">
      <c r="A8" s="52" t="s">
        <v>309</v>
      </c>
      <c r="B8" s="45">
        <v>433</v>
      </c>
      <c r="C8" s="45">
        <v>142909</v>
      </c>
      <c r="E8" s="12"/>
      <c r="G8" s="12"/>
    </row>
    <row r="9" spans="1:7" ht="15" customHeight="1">
      <c r="A9" s="52" t="s">
        <v>310</v>
      </c>
      <c r="B9" s="45">
        <v>266</v>
      </c>
      <c r="C9" s="45">
        <v>645650</v>
      </c>
      <c r="G9" s="12"/>
    </row>
    <row r="10" spans="1:7" ht="15" customHeight="1">
      <c r="A10" s="52" t="s">
        <v>311</v>
      </c>
      <c r="B10" s="45">
        <v>1487</v>
      </c>
      <c r="C10" s="45">
        <v>232786</v>
      </c>
      <c r="E10" s="12"/>
      <c r="G10" s="12"/>
    </row>
    <row r="11" spans="1:7" ht="15" customHeight="1">
      <c r="A11" s="52" t="s">
        <v>318</v>
      </c>
      <c r="B11" s="45">
        <v>71</v>
      </c>
      <c r="C11" s="45">
        <v>343068</v>
      </c>
      <c r="G11" s="12"/>
    </row>
    <row r="12" spans="1:7" ht="15" customHeight="1">
      <c r="A12" s="52" t="s">
        <v>319</v>
      </c>
      <c r="B12" s="282">
        <v>1565</v>
      </c>
      <c r="C12" s="282">
        <v>1665262</v>
      </c>
      <c r="G12" s="12"/>
    </row>
    <row r="13" spans="1:7" ht="15" customHeight="1">
      <c r="A13" s="52" t="s">
        <v>132</v>
      </c>
      <c r="B13" s="45">
        <v>1127</v>
      </c>
      <c r="C13" s="45">
        <v>146061</v>
      </c>
      <c r="G13" s="12"/>
    </row>
    <row r="14" spans="1:7" ht="15" customHeight="1">
      <c r="A14" s="52" t="s">
        <v>312</v>
      </c>
      <c r="B14" s="282">
        <v>547</v>
      </c>
      <c r="C14" s="282">
        <v>454327</v>
      </c>
      <c r="E14" s="12"/>
      <c r="G14" s="12"/>
    </row>
    <row r="15" spans="1:7" ht="15" customHeight="1">
      <c r="A15" s="36" t="s">
        <v>134</v>
      </c>
      <c r="B15" s="282">
        <v>118</v>
      </c>
      <c r="C15" s="282">
        <v>12494</v>
      </c>
      <c r="G15" s="12"/>
    </row>
    <row r="16" spans="1:7" ht="15" customHeight="1">
      <c r="A16" s="52" t="s">
        <v>320</v>
      </c>
      <c r="B16" s="183">
        <v>2286</v>
      </c>
      <c r="C16" s="183">
        <v>1068432</v>
      </c>
      <c r="E16" s="12"/>
      <c r="G16" s="12"/>
    </row>
    <row r="17" spans="1:7" ht="9" customHeight="1">
      <c r="A17" s="33"/>
      <c r="B17" s="39"/>
      <c r="C17" s="39"/>
      <c r="G17" s="12"/>
    </row>
    <row r="18" spans="1:7" ht="15" customHeight="1">
      <c r="A18" s="56" t="s">
        <v>127</v>
      </c>
      <c r="B18" s="57">
        <f>SUM(B7:B16)</f>
        <v>8287</v>
      </c>
      <c r="C18" s="57">
        <f>SUM(C7:C16)</f>
        <v>4868831</v>
      </c>
    </row>
    <row r="20" spans="1:7">
      <c r="A20" s="222" t="s">
        <v>248</v>
      </c>
    </row>
  </sheetData>
  <mergeCells count="3">
    <mergeCell ref="A2:C2"/>
    <mergeCell ref="A3:C3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D42"/>
  <sheetViews>
    <sheetView workbookViewId="0">
      <selection sqref="A1:D1"/>
    </sheetView>
  </sheetViews>
  <sheetFormatPr baseColWidth="10" defaultRowHeight="13"/>
  <cols>
    <col min="1" max="1" width="94.6640625" customWidth="1"/>
  </cols>
  <sheetData>
    <row r="1" spans="1:4" ht="15" customHeight="1">
      <c r="A1" s="310" t="s">
        <v>12</v>
      </c>
      <c r="B1" s="310"/>
      <c r="C1" s="310"/>
      <c r="D1" s="310"/>
    </row>
    <row r="2" spans="1:4" ht="15" customHeight="1">
      <c r="A2" s="311" t="s">
        <v>333</v>
      </c>
      <c r="B2" s="311"/>
      <c r="C2" s="311"/>
      <c r="D2" s="311"/>
    </row>
    <row r="3" spans="1:4" ht="15" customHeight="1">
      <c r="A3" s="23"/>
      <c r="B3" s="29"/>
      <c r="C3" s="219"/>
      <c r="D3" s="219"/>
    </row>
    <row r="4" spans="1:4" ht="15" customHeight="1">
      <c r="A4" s="312" t="s">
        <v>15</v>
      </c>
      <c r="B4" s="312" t="s">
        <v>10</v>
      </c>
      <c r="C4" s="193" t="s">
        <v>225</v>
      </c>
      <c r="D4" s="194"/>
    </row>
    <row r="5" spans="1:4" ht="15" customHeight="1">
      <c r="A5" s="312"/>
      <c r="B5" s="312"/>
      <c r="C5" s="204" t="s">
        <v>135</v>
      </c>
      <c r="D5" s="204" t="s">
        <v>174</v>
      </c>
    </row>
    <row r="6" spans="1:4" ht="9" customHeight="1">
      <c r="A6" s="28"/>
      <c r="B6" s="43"/>
      <c r="C6" s="14"/>
      <c r="D6" s="15"/>
    </row>
    <row r="7" spans="1:4" ht="15" customHeight="1">
      <c r="A7" s="111" t="s">
        <v>165</v>
      </c>
      <c r="B7" s="189">
        <v>2727</v>
      </c>
      <c r="C7" s="189">
        <v>14071</v>
      </c>
      <c r="D7" s="189">
        <v>10757</v>
      </c>
    </row>
    <row r="8" spans="1:4" ht="15" customHeight="1">
      <c r="A8" s="188" t="s">
        <v>139</v>
      </c>
      <c r="B8" s="165">
        <v>2078</v>
      </c>
      <c r="C8" s="113">
        <v>10623</v>
      </c>
      <c r="D8" s="165">
        <v>8972</v>
      </c>
    </row>
    <row r="9" spans="1:4" ht="15" customHeight="1">
      <c r="A9" s="182" t="s">
        <v>25</v>
      </c>
      <c r="B9" s="165">
        <v>534</v>
      </c>
      <c r="C9" s="113">
        <v>2764</v>
      </c>
      <c r="D9" s="165">
        <v>1785</v>
      </c>
    </row>
    <row r="10" spans="1:4" ht="15" customHeight="1">
      <c r="A10" s="182" t="s">
        <v>14</v>
      </c>
      <c r="B10" s="165">
        <v>115</v>
      </c>
      <c r="C10" s="113">
        <v>684</v>
      </c>
      <c r="D10" s="165"/>
    </row>
    <row r="11" spans="1:4" ht="15" customHeight="1">
      <c r="A11" s="114" t="s">
        <v>237</v>
      </c>
      <c r="B11" s="115"/>
      <c r="C11" s="192">
        <v>31808</v>
      </c>
      <c r="D11" s="115"/>
    </row>
    <row r="12" spans="1:4" ht="15" customHeight="1">
      <c r="A12" s="119" t="s">
        <v>166</v>
      </c>
      <c r="B12" s="218"/>
      <c r="C12" s="165">
        <v>10120</v>
      </c>
      <c r="D12" s="165"/>
    </row>
    <row r="13" spans="1:4" ht="15" customHeight="1">
      <c r="A13" s="119" t="s">
        <v>136</v>
      </c>
      <c r="B13" s="218"/>
      <c r="C13" s="165">
        <v>17187</v>
      </c>
      <c r="D13" s="165"/>
    </row>
    <row r="14" spans="1:4" ht="15" customHeight="1">
      <c r="A14" s="119" t="s">
        <v>13</v>
      </c>
      <c r="B14" s="218"/>
      <c r="C14" s="165">
        <v>1543</v>
      </c>
      <c r="D14" s="165"/>
    </row>
    <row r="15" spans="1:4" ht="15" customHeight="1">
      <c r="A15" s="119" t="s">
        <v>258</v>
      </c>
      <c r="B15" s="218"/>
      <c r="C15" s="165">
        <v>740</v>
      </c>
      <c r="D15" s="165"/>
    </row>
    <row r="16" spans="1:4" ht="15" customHeight="1">
      <c r="A16" s="182" t="s">
        <v>334</v>
      </c>
      <c r="B16" s="218"/>
      <c r="C16" s="165">
        <v>2203</v>
      </c>
      <c r="D16" s="165"/>
    </row>
    <row r="17" spans="1:4" ht="15" customHeight="1">
      <c r="A17" s="119" t="s">
        <v>299</v>
      </c>
      <c r="B17" s="218"/>
      <c r="C17" s="165">
        <v>15</v>
      </c>
      <c r="D17" s="165"/>
    </row>
    <row r="18" spans="1:4" ht="15" customHeight="1">
      <c r="A18" s="114" t="s">
        <v>238</v>
      </c>
      <c r="B18" s="165"/>
      <c r="C18" s="189">
        <v>163</v>
      </c>
      <c r="D18" s="165"/>
    </row>
    <row r="19" spans="1:4" ht="15" customHeight="1">
      <c r="A19" s="119" t="s">
        <v>69</v>
      </c>
      <c r="B19" s="165"/>
      <c r="C19" s="165">
        <v>17</v>
      </c>
      <c r="D19" s="165"/>
    </row>
    <row r="20" spans="1:4" ht="15" customHeight="1">
      <c r="A20" s="119" t="s">
        <v>70</v>
      </c>
      <c r="B20" s="165"/>
      <c r="C20" s="165">
        <v>17</v>
      </c>
      <c r="D20" s="165"/>
    </row>
    <row r="21" spans="1:4" ht="15" customHeight="1">
      <c r="A21" s="119" t="s">
        <v>175</v>
      </c>
      <c r="B21" s="165"/>
      <c r="C21" s="165">
        <v>129</v>
      </c>
      <c r="D21" s="165"/>
    </row>
    <row r="22" spans="1:4">
      <c r="A22" s="119"/>
      <c r="B22" s="112"/>
      <c r="C22" s="165"/>
      <c r="D22" s="112"/>
    </row>
    <row r="23" spans="1:4" ht="15" customHeight="1">
      <c r="A23" s="204" t="s">
        <v>15</v>
      </c>
      <c r="B23" s="312" t="s">
        <v>167</v>
      </c>
      <c r="C23" s="312"/>
      <c r="D23" s="312"/>
    </row>
    <row r="24" spans="1:4" ht="9" customHeight="1">
      <c r="A24" s="15"/>
      <c r="B24" s="14"/>
      <c r="C24" s="15"/>
      <c r="D24" s="219"/>
    </row>
    <row r="25" spans="1:4" ht="15" customHeight="1">
      <c r="A25" s="116" t="s">
        <v>137</v>
      </c>
      <c r="B25" s="117"/>
      <c r="C25" s="189">
        <v>914</v>
      </c>
      <c r="D25" s="139"/>
    </row>
    <row r="26" spans="1:4" ht="15" customHeight="1">
      <c r="A26" s="119" t="s">
        <v>138</v>
      </c>
      <c r="B26" s="283"/>
      <c r="C26" s="113">
        <v>132</v>
      </c>
      <c r="D26" s="117"/>
    </row>
    <row r="27" spans="1:4" ht="15" customHeight="1">
      <c r="A27" s="190" t="s">
        <v>300</v>
      </c>
      <c r="B27" s="113">
        <v>2</v>
      </c>
      <c r="C27" s="283"/>
      <c r="D27" s="220"/>
    </row>
    <row r="28" spans="1:4" ht="15" customHeight="1">
      <c r="A28" s="190" t="s">
        <v>117</v>
      </c>
      <c r="B28" s="113">
        <v>20</v>
      </c>
      <c r="C28" s="218"/>
      <c r="D28" s="220"/>
    </row>
    <row r="29" spans="1:4" ht="15" customHeight="1">
      <c r="A29" s="190" t="s">
        <v>3</v>
      </c>
      <c r="B29" s="113">
        <v>14</v>
      </c>
      <c r="C29" s="218"/>
      <c r="D29" s="220"/>
    </row>
    <row r="30" spans="1:4" ht="15" customHeight="1">
      <c r="A30" s="191" t="s">
        <v>168</v>
      </c>
      <c r="B30" s="113">
        <v>85</v>
      </c>
      <c r="C30" s="218"/>
      <c r="D30" s="220"/>
    </row>
    <row r="31" spans="1:4" ht="15" customHeight="1">
      <c r="A31" s="191" t="s">
        <v>169</v>
      </c>
      <c r="B31" s="284">
        <v>11</v>
      </c>
      <c r="C31" s="218"/>
      <c r="D31" s="220"/>
    </row>
    <row r="32" spans="1:4" ht="15" customHeight="1">
      <c r="A32" s="289" t="s">
        <v>335</v>
      </c>
      <c r="B32" s="118"/>
      <c r="C32" s="165">
        <v>87</v>
      </c>
      <c r="D32" s="220"/>
    </row>
    <row r="33" spans="1:4" ht="15" customHeight="1">
      <c r="A33" s="120" t="s">
        <v>170</v>
      </c>
      <c r="B33" s="118"/>
      <c r="C33" s="165">
        <v>686</v>
      </c>
      <c r="D33" s="139"/>
    </row>
    <row r="34" spans="1:4" ht="15" customHeight="1">
      <c r="A34" s="120" t="s">
        <v>313</v>
      </c>
      <c r="B34" s="118"/>
      <c r="C34" s="165">
        <v>9</v>
      </c>
      <c r="D34" s="139"/>
    </row>
    <row r="35" spans="1:4" ht="15" customHeight="1">
      <c r="A35" s="116" t="s">
        <v>171</v>
      </c>
      <c r="B35" s="117"/>
      <c r="C35" s="189">
        <v>10218</v>
      </c>
      <c r="D35" s="220"/>
    </row>
    <row r="36" spans="1:4" ht="15" customHeight="1">
      <c r="A36" s="119" t="s">
        <v>172</v>
      </c>
      <c r="B36" s="118"/>
      <c r="C36" s="165">
        <v>9673</v>
      </c>
      <c r="D36" s="220"/>
    </row>
    <row r="37" spans="1:4" ht="15" customHeight="1">
      <c r="A37" s="119" t="s">
        <v>173</v>
      </c>
      <c r="B37" s="118"/>
      <c r="C37" s="165">
        <v>545</v>
      </c>
      <c r="D37" s="220"/>
    </row>
    <row r="38" spans="1:4" ht="9" customHeight="1">
      <c r="A38" s="174"/>
      <c r="B38" s="174"/>
      <c r="C38" s="174"/>
      <c r="D38" s="174"/>
    </row>
    <row r="40" spans="1:4">
      <c r="A40" s="222" t="s">
        <v>280</v>
      </c>
    </row>
    <row r="41" spans="1:4">
      <c r="A41" s="222"/>
    </row>
    <row r="42" spans="1:4">
      <c r="A42" s="222"/>
    </row>
  </sheetData>
  <mergeCells count="5">
    <mergeCell ref="A1:D1"/>
    <mergeCell ref="A2:D2"/>
    <mergeCell ref="A4:A5"/>
    <mergeCell ref="B4:B5"/>
    <mergeCell ref="B23:D23"/>
  </mergeCells>
  <printOptions horizontalCentered="1"/>
  <pageMargins left="0.39370078740157499" right="0.39370078740157499" top="0.78740157480314998" bottom="0.78740157480314998" header="0.31496062992126" footer="0.31496062992126"/>
  <pageSetup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pa(1)</vt:lpstr>
      <vt:lpstr>pob_escolar(2)</vt:lpstr>
      <vt:lpstr>egr y tit(3,4,5)</vt:lpstr>
      <vt:lpstr>planes(6)</vt:lpstr>
      <vt:lpstr>ec(7)</vt:lpstr>
      <vt:lpstr>sni(8)</vt:lpstr>
      <vt:lpstr>proy(9)</vt:lpstr>
      <vt:lpstr>act_dc(10)</vt:lpstr>
      <vt:lpstr>dgapa(11)</vt:lpstr>
      <vt:lpstr>becas(12)</vt:lpstr>
      <vt:lpstr>coop_mov_int(13)</vt:lpstr>
      <vt:lpstr>coop_mov_nal(14)</vt:lpstr>
      <vt:lpstr>bib(15)</vt:lpstr>
      <vt:lpstr>prodedit(16)</vt:lpstr>
      <vt:lpstr>área_c(17)</vt:lpstr>
      <vt:lpstr>p_adm(18)</vt:lpstr>
      <vt:lpstr>pres(19)</vt:lpstr>
      <vt:lpstr>entidades(20)</vt:lpstr>
      <vt:lpstr>e docencia</vt:lpstr>
      <vt:lpstr>e invest</vt:lpstr>
      <vt:lpstr>Hoja1</vt:lpstr>
    </vt:vector>
  </TitlesOfParts>
  <Company>DGEDI-UNAM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jrivera@unam.mx</cp:lastModifiedBy>
  <cp:lastPrinted>2019-07-16T19:56:20Z</cp:lastPrinted>
  <dcterms:created xsi:type="dcterms:W3CDTF">2002-08-01T18:29:16Z</dcterms:created>
  <dcterms:modified xsi:type="dcterms:W3CDTF">2021-09-14T16:02:23Z</dcterms:modified>
</cp:coreProperties>
</file>