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maestría y doctorado" sheetId="1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'[4]orden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 localSheetId="0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B9" i="1"/>
  <c r="B8" i="1" s="1"/>
  <c r="C9" i="1"/>
  <c r="C8" i="1" s="1"/>
  <c r="D9" i="1"/>
  <c r="D8" i="1" s="1"/>
  <c r="E9" i="1"/>
  <c r="F9" i="1"/>
  <c r="F8" i="1" s="1"/>
  <c r="G9" i="1"/>
  <c r="G8" i="1" s="1"/>
  <c r="H9" i="1"/>
  <c r="B12" i="1"/>
  <c r="C12" i="1"/>
  <c r="D12" i="1"/>
  <c r="E12" i="1"/>
  <c r="F12" i="1"/>
  <c r="G12" i="1"/>
  <c r="H12" i="1" s="1"/>
  <c r="B15" i="1"/>
  <c r="C15" i="1"/>
  <c r="D15" i="1"/>
  <c r="E15" i="1"/>
  <c r="F15" i="1"/>
  <c r="G15" i="1"/>
  <c r="H15" i="1"/>
  <c r="B18" i="1"/>
  <c r="C18" i="1"/>
  <c r="D18" i="1"/>
  <c r="E18" i="1"/>
  <c r="F18" i="1"/>
  <c r="G18" i="1"/>
  <c r="H18" i="1"/>
  <c r="B21" i="1"/>
  <c r="C21" i="1"/>
  <c r="D21" i="1"/>
  <c r="E21" i="1"/>
  <c r="F21" i="1"/>
  <c r="G21" i="1"/>
  <c r="H21" i="1" s="1"/>
  <c r="B24" i="1"/>
  <c r="C24" i="1"/>
  <c r="D24" i="1"/>
  <c r="E24" i="1"/>
  <c r="F24" i="1"/>
  <c r="G24" i="1"/>
  <c r="H24" i="1" s="1"/>
  <c r="B28" i="1"/>
  <c r="C28" i="1"/>
  <c r="D28" i="1"/>
  <c r="E28" i="1"/>
  <c r="F28" i="1"/>
  <c r="G28" i="1"/>
  <c r="H28" i="1"/>
  <c r="B31" i="1"/>
  <c r="C31" i="1"/>
  <c r="D31" i="1"/>
  <c r="E31" i="1"/>
  <c r="E33" i="1" s="1"/>
  <c r="F31" i="1"/>
  <c r="G31" i="1"/>
  <c r="H31" i="1"/>
  <c r="B32" i="1"/>
  <c r="B33" i="1" s="1"/>
  <c r="C32" i="1"/>
  <c r="D32" i="1"/>
  <c r="E32" i="1"/>
  <c r="F32" i="1"/>
  <c r="F33" i="1" s="1"/>
  <c r="G32" i="1"/>
  <c r="H32" i="1"/>
  <c r="C33" i="1"/>
  <c r="D33" i="1"/>
  <c r="G33" i="1"/>
  <c r="H33" i="1"/>
  <c r="B38" i="1"/>
  <c r="B34" i="1" s="1"/>
  <c r="C38" i="1"/>
  <c r="D38" i="1"/>
  <c r="E38" i="1"/>
  <c r="E34" i="1" s="1"/>
  <c r="F38" i="1"/>
  <c r="F34" i="1" s="1"/>
  <c r="G38" i="1"/>
  <c r="H38" i="1"/>
  <c r="B41" i="1"/>
  <c r="C41" i="1"/>
  <c r="D41" i="1"/>
  <c r="E41" i="1"/>
  <c r="F41" i="1"/>
  <c r="G41" i="1"/>
  <c r="H41" i="1"/>
  <c r="B45" i="1"/>
  <c r="C45" i="1"/>
  <c r="C34" i="1" s="1"/>
  <c r="D45" i="1"/>
  <c r="E45" i="1"/>
  <c r="F45" i="1"/>
  <c r="G45" i="1"/>
  <c r="H45" i="1" s="1"/>
  <c r="B48" i="1"/>
  <c r="C48" i="1"/>
  <c r="D48" i="1"/>
  <c r="D34" i="1" s="1"/>
  <c r="E48" i="1"/>
  <c r="F48" i="1"/>
  <c r="G48" i="1"/>
  <c r="H48" i="1"/>
  <c r="B51" i="1"/>
  <c r="C51" i="1"/>
  <c r="D51" i="1"/>
  <c r="E51" i="1"/>
  <c r="F51" i="1"/>
  <c r="G51" i="1"/>
  <c r="H51" i="1"/>
  <c r="B54" i="1"/>
  <c r="C54" i="1"/>
  <c r="D54" i="1"/>
  <c r="E54" i="1"/>
  <c r="F54" i="1"/>
  <c r="G54" i="1"/>
  <c r="H54" i="1"/>
  <c r="B57" i="1"/>
  <c r="C57" i="1"/>
  <c r="D57" i="1"/>
  <c r="E57" i="1"/>
  <c r="F57" i="1"/>
  <c r="G57" i="1"/>
  <c r="H57" i="1" s="1"/>
  <c r="B60" i="1"/>
  <c r="C60" i="1"/>
  <c r="D60" i="1"/>
  <c r="E60" i="1"/>
  <c r="F60" i="1"/>
  <c r="G60" i="1"/>
  <c r="H60" i="1"/>
  <c r="B63" i="1"/>
  <c r="C63" i="1"/>
  <c r="D63" i="1"/>
  <c r="E63" i="1"/>
  <c r="F63" i="1"/>
  <c r="G63" i="1"/>
  <c r="H63" i="1"/>
  <c r="B65" i="1"/>
  <c r="B153" i="1" s="1"/>
  <c r="B156" i="1" s="1"/>
  <c r="C65" i="1"/>
  <c r="D65" i="1"/>
  <c r="E65" i="1"/>
  <c r="E67" i="1" s="1"/>
  <c r="F65" i="1"/>
  <c r="F153" i="1" s="1"/>
  <c r="F156" i="1" s="1"/>
  <c r="G65" i="1"/>
  <c r="H65" i="1"/>
  <c r="B66" i="1"/>
  <c r="C66" i="1"/>
  <c r="C154" i="1" s="1"/>
  <c r="C156" i="1" s="1"/>
  <c r="D66" i="1"/>
  <c r="E66" i="1"/>
  <c r="F66" i="1"/>
  <c r="G66" i="1"/>
  <c r="G154" i="1" s="1"/>
  <c r="G156" i="1" s="1"/>
  <c r="H66" i="1"/>
  <c r="D67" i="1"/>
  <c r="H67" i="1"/>
  <c r="B70" i="1"/>
  <c r="B68" i="1" s="1"/>
  <c r="C70" i="1"/>
  <c r="C68" i="1" s="1"/>
  <c r="D70" i="1"/>
  <c r="E70" i="1"/>
  <c r="F70" i="1"/>
  <c r="F68" i="1" s="1"/>
  <c r="G70" i="1"/>
  <c r="G68" i="1" s="1"/>
  <c r="B73" i="1"/>
  <c r="C73" i="1"/>
  <c r="D73" i="1"/>
  <c r="E73" i="1"/>
  <c r="F73" i="1"/>
  <c r="G73" i="1"/>
  <c r="H73" i="1" s="1"/>
  <c r="B80" i="1"/>
  <c r="C80" i="1"/>
  <c r="D80" i="1"/>
  <c r="D68" i="1" s="1"/>
  <c r="E80" i="1"/>
  <c r="F80" i="1"/>
  <c r="G80" i="1"/>
  <c r="H80" i="1"/>
  <c r="B88" i="1"/>
  <c r="C88" i="1"/>
  <c r="D88" i="1"/>
  <c r="E88" i="1"/>
  <c r="E68" i="1" s="1"/>
  <c r="F88" i="1"/>
  <c r="G88" i="1"/>
  <c r="H88" i="1"/>
  <c r="B92" i="1"/>
  <c r="C92" i="1"/>
  <c r="D92" i="1"/>
  <c r="E92" i="1"/>
  <c r="F92" i="1"/>
  <c r="G92" i="1"/>
  <c r="H92" i="1"/>
  <c r="B95" i="1"/>
  <c r="C95" i="1"/>
  <c r="D95" i="1"/>
  <c r="E95" i="1"/>
  <c r="F95" i="1"/>
  <c r="G95" i="1"/>
  <c r="H95" i="1" s="1"/>
  <c r="B98" i="1"/>
  <c r="C98" i="1"/>
  <c r="D98" i="1"/>
  <c r="E98" i="1"/>
  <c r="F98" i="1"/>
  <c r="G98" i="1"/>
  <c r="H98" i="1"/>
  <c r="B101" i="1"/>
  <c r="C101" i="1"/>
  <c r="D101" i="1"/>
  <c r="D103" i="1" s="1"/>
  <c r="E101" i="1"/>
  <c r="E103" i="1" s="1"/>
  <c r="F101" i="1"/>
  <c r="G101" i="1"/>
  <c r="H101" i="1"/>
  <c r="H103" i="1" s="1"/>
  <c r="B102" i="1"/>
  <c r="B103" i="1" s="1"/>
  <c r="C102" i="1"/>
  <c r="D102" i="1"/>
  <c r="E102" i="1"/>
  <c r="F102" i="1"/>
  <c r="F103" i="1" s="1"/>
  <c r="G102" i="1"/>
  <c r="H102" i="1"/>
  <c r="C103" i="1"/>
  <c r="G103" i="1"/>
  <c r="B107" i="1"/>
  <c r="B104" i="1" s="1"/>
  <c r="C107" i="1"/>
  <c r="D107" i="1"/>
  <c r="E107" i="1"/>
  <c r="E104" i="1" s="1"/>
  <c r="F107" i="1"/>
  <c r="G107" i="1"/>
  <c r="H107" i="1"/>
  <c r="B110" i="1"/>
  <c r="C110" i="1"/>
  <c r="D110" i="1"/>
  <c r="E110" i="1"/>
  <c r="F110" i="1"/>
  <c r="F104" i="1" s="1"/>
  <c r="G110" i="1"/>
  <c r="H110" i="1"/>
  <c r="B113" i="1"/>
  <c r="C113" i="1"/>
  <c r="C104" i="1" s="1"/>
  <c r="D113" i="1"/>
  <c r="E113" i="1"/>
  <c r="F113" i="1"/>
  <c r="G113" i="1"/>
  <c r="H113" i="1" s="1"/>
  <c r="H104" i="1" s="1"/>
  <c r="B116" i="1"/>
  <c r="C116" i="1"/>
  <c r="D116" i="1"/>
  <c r="D104" i="1" s="1"/>
  <c r="E116" i="1"/>
  <c r="F116" i="1"/>
  <c r="G116" i="1"/>
  <c r="H116" i="1"/>
  <c r="B119" i="1"/>
  <c r="C119" i="1"/>
  <c r="D119" i="1"/>
  <c r="E119" i="1"/>
  <c r="F119" i="1"/>
  <c r="G119" i="1"/>
  <c r="H119" i="1"/>
  <c r="B122" i="1"/>
  <c r="C122" i="1"/>
  <c r="D122" i="1"/>
  <c r="E122" i="1"/>
  <c r="F122" i="1"/>
  <c r="G122" i="1"/>
  <c r="H122" i="1"/>
  <c r="B125" i="1"/>
  <c r="C125" i="1"/>
  <c r="D125" i="1"/>
  <c r="E125" i="1"/>
  <c r="F125" i="1"/>
  <c r="G125" i="1"/>
  <c r="H125" i="1" s="1"/>
  <c r="B128" i="1"/>
  <c r="C128" i="1"/>
  <c r="D128" i="1"/>
  <c r="E128" i="1"/>
  <c r="F128" i="1"/>
  <c r="G128" i="1"/>
  <c r="H128" i="1"/>
  <c r="B131" i="1"/>
  <c r="C131" i="1"/>
  <c r="D131" i="1"/>
  <c r="E131" i="1"/>
  <c r="F131" i="1"/>
  <c r="G131" i="1"/>
  <c r="H131" i="1"/>
  <c r="B135" i="1"/>
  <c r="C135" i="1"/>
  <c r="D135" i="1"/>
  <c r="E135" i="1"/>
  <c r="F135" i="1"/>
  <c r="G135" i="1"/>
  <c r="H135" i="1"/>
  <c r="B138" i="1"/>
  <c r="C138" i="1"/>
  <c r="D138" i="1"/>
  <c r="E138" i="1"/>
  <c r="F138" i="1"/>
  <c r="G138" i="1"/>
  <c r="H138" i="1" s="1"/>
  <c r="B141" i="1"/>
  <c r="C141" i="1"/>
  <c r="D141" i="1"/>
  <c r="E141" i="1"/>
  <c r="F141" i="1"/>
  <c r="G141" i="1"/>
  <c r="H141" i="1"/>
  <c r="B144" i="1"/>
  <c r="C144" i="1"/>
  <c r="D144" i="1"/>
  <c r="E144" i="1"/>
  <c r="F144" i="1"/>
  <c r="G144" i="1"/>
  <c r="H144" i="1"/>
  <c r="B150" i="1"/>
  <c r="B152" i="1" s="1"/>
  <c r="C150" i="1"/>
  <c r="D150" i="1"/>
  <c r="E150" i="1"/>
  <c r="E152" i="1" s="1"/>
  <c r="F150" i="1"/>
  <c r="F152" i="1" s="1"/>
  <c r="G150" i="1"/>
  <c r="H150" i="1"/>
  <c r="B151" i="1"/>
  <c r="C151" i="1"/>
  <c r="C152" i="1" s="1"/>
  <c r="D151" i="1"/>
  <c r="E151" i="1"/>
  <c r="F151" i="1"/>
  <c r="G151" i="1"/>
  <c r="G152" i="1" s="1"/>
  <c r="H151" i="1"/>
  <c r="D152" i="1"/>
  <c r="H152" i="1"/>
  <c r="C153" i="1"/>
  <c r="D153" i="1"/>
  <c r="D156" i="1" s="1"/>
  <c r="E153" i="1"/>
  <c r="E156" i="1" s="1"/>
  <c r="G153" i="1"/>
  <c r="H153" i="1"/>
  <c r="H156" i="1" s="1"/>
  <c r="B154" i="1"/>
  <c r="D154" i="1"/>
  <c r="E154" i="1"/>
  <c r="F154" i="1"/>
  <c r="H154" i="1"/>
  <c r="H8" i="1" l="1"/>
  <c r="H34" i="1"/>
  <c r="G104" i="1"/>
  <c r="G67" i="1"/>
  <c r="C67" i="1"/>
  <c r="G34" i="1"/>
  <c r="H70" i="1"/>
  <c r="H68" i="1" s="1"/>
  <c r="F67" i="1"/>
  <c r="B67" i="1"/>
</calcChain>
</file>

<file path=xl/sharedStrings.xml><?xml version="1.0" encoding="utf-8"?>
<sst xmlns="http://schemas.openxmlformats.org/spreadsheetml/2006/main" count="162" uniqueCount="151">
  <si>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</si>
  <si>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</si>
  <si>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</si>
  <si>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Doctorado</t>
  </si>
  <si>
    <t>Maestría</t>
  </si>
  <si>
    <t>TOTAL</t>
  </si>
  <si>
    <t>DOCTORADO</t>
  </si>
  <si>
    <t>MAESTRÍA</t>
  </si>
  <si>
    <t>Doctorado en Artes y Diseño</t>
  </si>
  <si>
    <t>Maestría en Docencia en Artes y Diseño</t>
  </si>
  <si>
    <t>Maestría en Diseño y Comunicación Visual</t>
  </si>
  <si>
    <t>Maestría en Cine Documental</t>
  </si>
  <si>
    <t>Maestría en Artes Visuales</t>
  </si>
  <si>
    <t>Posgrado en Artes y Diseño</t>
  </si>
  <si>
    <t>Doctorado en Urbanismo</t>
  </si>
  <si>
    <t>Maestría en Urbanismo</t>
  </si>
  <si>
    <t>Maestría y Doctorado en Urbanismo</t>
  </si>
  <si>
    <t>Doctorado en Pedagogía</t>
  </si>
  <si>
    <t>Maestría en Pedagogía</t>
  </si>
  <si>
    <t>Maestría y Doctorado en Pedagogía</t>
  </si>
  <si>
    <t>Doctorado en Música</t>
  </si>
  <si>
    <t>Maestría en Música</t>
  </si>
  <si>
    <t>Maestría y Doctorado en Música</t>
  </si>
  <si>
    <t>Doctorado en Lingüística</t>
  </si>
  <si>
    <t>Maestría en Lingüística Hispánica</t>
  </si>
  <si>
    <t>Maestría en Lingüística Aplicada</t>
  </si>
  <si>
    <t>Maestría y Doctorado en Lingüística</t>
  </si>
  <si>
    <t>Doctorado en Letras</t>
  </si>
  <si>
    <t>Maestría en Letras</t>
  </si>
  <si>
    <t>Maestría y Doctorado en Letras</t>
  </si>
  <si>
    <t>Doctorado en Historia del Arte</t>
  </si>
  <si>
    <t>Maestría en Historia del Arte</t>
  </si>
  <si>
    <t>Maestría, Doctorado y Especialización en Historia del Arte</t>
  </si>
  <si>
    <t>Doctorado en Historia</t>
  </si>
  <si>
    <t>Maestría en Historia</t>
  </si>
  <si>
    <t>Maestría y Doctorado en Historia</t>
  </si>
  <si>
    <t>Doctorado en Filosofía de la Ciencia</t>
  </si>
  <si>
    <t>Maestría en Filosofía de la Ciencia</t>
  </si>
  <si>
    <t>Maestría y Doctorado en Filosofía de la Ciencia</t>
  </si>
  <si>
    <t>Doctorado en Filosofía</t>
  </si>
  <si>
    <t>Maestría en Filosofía</t>
  </si>
  <si>
    <t>Maestría y Doctorado en Filosofía</t>
  </si>
  <si>
    <t>Doctorado en Estudios Mesoamericanos</t>
  </si>
  <si>
    <t>Maestría en Estudios Mesoamericanos</t>
  </si>
  <si>
    <t>Maestría y Doctorado en Estudios Mesoamericanos</t>
  </si>
  <si>
    <t>Doctorado en Bibliotecología y Estudios de la Información</t>
  </si>
  <si>
    <t>Maestría en Bibliotecología y Estudios de la Información</t>
  </si>
  <si>
    <t>Maestría y Doctorado en Bibliotecología y Estudios de la Información</t>
  </si>
  <si>
    <t>Doctorado en Arquitectura</t>
  </si>
  <si>
    <t>Maestría en Arquitectura</t>
  </si>
  <si>
    <t>Maestría y Doctorado en Arquitectura</t>
  </si>
  <si>
    <t>Maestría en Docencia para la Educación Media Superior</t>
  </si>
  <si>
    <t>Maestría en Diseño Industrial</t>
  </si>
  <si>
    <t>HUMANIDADES Y ARTES</t>
  </si>
  <si>
    <t>Doctorado en Geografía</t>
  </si>
  <si>
    <t>Maestría en Geografía</t>
  </si>
  <si>
    <t>Posgrado en Geografía</t>
  </si>
  <si>
    <t>Doctorado en Estudios Latinoamericanos</t>
  </si>
  <si>
    <t>Maestría en Estudios Latinoamericanos</t>
  </si>
  <si>
    <t>Posgrado en Estudios Latinoamericanos</t>
  </si>
  <si>
    <t>Doctorado en Economía</t>
  </si>
  <si>
    <t>Maestría en Economía</t>
  </si>
  <si>
    <t>Posgrado en Economía</t>
  </si>
  <si>
    <t>Doctorado en Derecho</t>
  </si>
  <si>
    <t>Maestría en Política Criminal</t>
  </si>
  <si>
    <t>Maestría en Derecho</t>
  </si>
  <si>
    <t>Posgrado en Derecho</t>
  </si>
  <si>
    <t>Doctorado en Ciencias Políticas y Sociales</t>
  </si>
  <si>
    <t>Maestría en Gobierno y Asuntos Públicos</t>
  </si>
  <si>
    <t>Maestría en Estudios Políticos y Sociales</t>
  </si>
  <si>
    <t>Maestría en Estudios México-Estados Unidos</t>
  </si>
  <si>
    <t>Maestría en Estudios en Relaciones Internacionales</t>
  </si>
  <si>
    <t>Maestría en Demografía Social</t>
  </si>
  <si>
    <t>Maestría en Comunicación</t>
  </si>
  <si>
    <t>Posgrado en Ciencias Políticas y Sociales</t>
  </si>
  <si>
    <t>Doctorado en Ciencias de la Administración</t>
  </si>
  <si>
    <t>Maestría en Informática Administrativa</t>
  </si>
  <si>
    <t>Maestría en Finanzas</t>
  </si>
  <si>
    <t>Maestría en Auditoría</t>
  </si>
  <si>
    <t>Maestría en Administración</t>
  </si>
  <si>
    <t>Maestría Alta Dirección</t>
  </si>
  <si>
    <t>Posgrado en Ciencias de la Administración</t>
  </si>
  <si>
    <t>Doctorado en Antropología</t>
  </si>
  <si>
    <t>Maestría en Antropología</t>
  </si>
  <si>
    <t>Posgrado en Antropología</t>
  </si>
  <si>
    <t>Maestría en Trabajo Social</t>
  </si>
  <si>
    <t>CIENCIAS SOCIALES</t>
  </si>
  <si>
    <t>Doctorado en Medicina</t>
  </si>
  <si>
    <t>Programa combinado en Medicina (Licenciatura y Doctorado)</t>
  </si>
  <si>
    <t>Doctorado en Ciencias de la Sostenibilidad</t>
  </si>
  <si>
    <t>Maestría en Ciencias de la Sostenibilidad</t>
  </si>
  <si>
    <t>Posgrado en Ciencias de la Sostenibilidad</t>
  </si>
  <si>
    <t>Doctorado en Ciencias del Mar y Limnología</t>
  </si>
  <si>
    <t>Maestría en Ciencias del Mar y Limnología</t>
  </si>
  <si>
    <t>Posgrado en Ciencias del Mar y Limnología</t>
  </si>
  <si>
    <t>Doctorado en Ciencias Biológicas</t>
  </si>
  <si>
    <t>Maestría en Ciencias Biológicas</t>
  </si>
  <si>
    <t>Posgrado en Ciencias Biológicas</t>
  </si>
  <si>
    <t>Doctorado en Psicología</t>
  </si>
  <si>
    <t>Maestría en Psicología</t>
  </si>
  <si>
    <t>Maestría y Doctorado en Psicología</t>
  </si>
  <si>
    <t>Doctorado en Ciencias (Químicas)</t>
  </si>
  <si>
    <t>Maestría en Ciencias (Químicas)</t>
  </si>
  <si>
    <t>Maestría y Doctorado en Ciencias Químicas</t>
  </si>
  <si>
    <t>Doctorado en Ciencias Médicas, Odontológicas y de la Salud</t>
  </si>
  <si>
    <t>Maestría en Ciencias Médicas, Odontológicas y de la Salud</t>
  </si>
  <si>
    <t>Maestría y Doctorado en Ciencias Médicas, Odontológicas y de la Salud</t>
  </si>
  <si>
    <t>Doctorado en Ciencias de la Producción y de la Salud Animal</t>
  </si>
  <si>
    <t>Maestría en Medicina Veterinaria y Zootecnia</t>
  </si>
  <si>
    <t>Maestría en Ciencias de la Producción y de la Salud Animal</t>
  </si>
  <si>
    <t>Maestría y Doctorado en Ciencias de la Producción y de la Salud Animal</t>
  </si>
  <si>
    <t>Doctorado en Ciencias (Bioquímicas)</t>
  </si>
  <si>
    <t>Maestría en Ciencias (Bioquímicas)</t>
  </si>
  <si>
    <t>Maestría y Doctorado en Ciencias Bioquímicas</t>
  </si>
  <si>
    <t>Maestría en Enfermería</t>
  </si>
  <si>
    <t>Maestría en Ciencias Neurobiología</t>
  </si>
  <si>
    <t>Doctorado en Ciencias Biomédicas</t>
  </si>
  <si>
    <t>CIENCIAS BIOLÓGICAS, QUÍMICAS Y DE LA SALUD</t>
  </si>
  <si>
    <t>Doctorado en Ciencias Matemáticas</t>
  </si>
  <si>
    <t>Maestría en Ciencias Matemáticas</t>
  </si>
  <si>
    <t>Posgrado en Ciencias Matemáticas</t>
  </si>
  <si>
    <t>Doctorado en Ciencias (Física)</t>
  </si>
  <si>
    <t>Maestría en Ciencias (Física Médica)</t>
  </si>
  <si>
    <t>Maestría en Ciencias (Física)</t>
  </si>
  <si>
    <t>Posgrado en Ciencias Físicas</t>
  </si>
  <si>
    <t>Doctorado en Ciencias de la Tierra</t>
  </si>
  <si>
    <t>Maestría en Ciencias de la Tierra</t>
  </si>
  <si>
    <t>Posgrado en Ciencias de la Tierra</t>
  </si>
  <si>
    <t>Doctorado en Ciencia e Ingeniería de Materiales</t>
  </si>
  <si>
    <t>Maestría en Ciencia e Ingeniería de Materiales</t>
  </si>
  <si>
    <t>Posgrado en Ciencia e Ingeniería de Materiales</t>
  </si>
  <si>
    <t>Doctorado en Ciencia e Ingeniería de la Computación</t>
  </si>
  <si>
    <t>Maestría en Ciencia e Ingeniería de la Computación</t>
  </si>
  <si>
    <t>Posgrado en Ciencia e Ingeniería de la Computación</t>
  </si>
  <si>
    <t>Doctorado en Ingeniería</t>
  </si>
  <si>
    <t>Maestría en Ingeniería</t>
  </si>
  <si>
    <t>Posgrado en Ingeniería</t>
  </si>
  <si>
    <t xml:space="preserve">Doctorado en Ciencias (Astrofísica)  </t>
  </si>
  <si>
    <t xml:space="preserve">Maestría en Ciencias (Astrofísica) </t>
  </si>
  <si>
    <t>Posgrado en Astrofísica</t>
  </si>
  <si>
    <t>CIENCIAS FÍSICO MATEMÁTICAS E INGENIERÍAS</t>
  </si>
  <si>
    <t>Total</t>
  </si>
  <si>
    <t>Mujeres</t>
  </si>
  <si>
    <t>Hombres</t>
  </si>
  <si>
    <t>Población total</t>
  </si>
  <si>
    <t>Reingreso</t>
  </si>
  <si>
    <t>Primer ingreso</t>
  </si>
  <si>
    <t>Área / Programa / Plan de estudios</t>
  </si>
  <si>
    <t>2021-2022</t>
  </si>
  <si>
    <r>
      <t>POSGRADO. PROGRAMAS DE MAESTRÍA Y DOCTORADO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</si>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</sst>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 applyBorder="0"/>
    <xf numFmtId="0" fontId="8" fillId="0" borderId="0"/>
  </cellStyleXfs>
  <cellXfs count="60">
    <xf numFmtId="0" fontId="0" fillId="0" borderId="0" xfId="0"/>
    <xf numFmtId="3" fontId="2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1" fontId="4" fillId="0" borderId="0" xfId="3" applyNumberFormat="1" applyFont="1" applyFill="1" applyBorder="1" applyAlignment="1" applyProtection="1">
      <alignment horizontal="left" vertical="center"/>
    </xf>
    <xf numFmtId="3" fontId="5" fillId="2" borderId="0" xfId="2" applyNumberFormat="1" applyFont="1" applyFill="1" applyAlignment="1">
      <alignment horizontal="right" vertical="center"/>
    </xf>
    <xf numFmtId="3" fontId="5" fillId="2" borderId="0" xfId="2" applyNumberFormat="1" applyFont="1" applyFill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3" fontId="2" fillId="0" borderId="0" xfId="4" applyNumberFormat="1" applyBorder="1" applyAlignment="1">
      <alignment horizontal="right" vertical="center"/>
    </xf>
    <xf numFmtId="3" fontId="2" fillId="0" borderId="0" xfId="4" applyNumberFormat="1" applyFont="1" applyBorder="1" applyAlignment="1">
      <alignment horizontal="right" vertical="center"/>
    </xf>
    <xf numFmtId="0" fontId="2" fillId="0" borderId="0" xfId="5" applyNumberFormat="1" applyFont="1" applyAlignment="1">
      <alignment horizontal="right" vertical="center"/>
    </xf>
    <xf numFmtId="3" fontId="2" fillId="0" borderId="0" xfId="4" applyNumberFormat="1" applyFont="1" applyFill="1" applyAlignment="1">
      <alignment horizontal="right" vertical="center"/>
    </xf>
    <xf numFmtId="3" fontId="2" fillId="0" borderId="0" xfId="4" applyNumberFormat="1" applyFill="1" applyAlignment="1">
      <alignment horizontal="right" vertical="center"/>
    </xf>
    <xf numFmtId="0" fontId="2" fillId="0" borderId="0" xfId="5" applyNumberFormat="1" applyFont="1" applyBorder="1" applyAlignment="1">
      <alignment horizontal="left" vertical="center" indent="2"/>
    </xf>
    <xf numFmtId="0" fontId="2" fillId="0" borderId="0" xfId="5" quotePrefix="1" applyNumberFormat="1" applyFont="1" applyBorder="1" applyAlignment="1">
      <alignment horizontal="left" vertical="center" indent="2"/>
    </xf>
    <xf numFmtId="3" fontId="5" fillId="0" borderId="0" xfId="4" applyNumberFormat="1" applyFont="1" applyFill="1" applyAlignment="1">
      <alignment horizontal="right" vertical="center"/>
    </xf>
    <xf numFmtId="3" fontId="5" fillId="0" borderId="0" xfId="5" quotePrefix="1" applyNumberFormat="1" applyFont="1" applyFill="1" applyAlignment="1">
      <alignment horizontal="right" vertical="center"/>
    </xf>
    <xf numFmtId="0" fontId="5" fillId="0" borderId="0" xfId="5" quotePrefix="1" applyNumberFormat="1" applyFont="1" applyAlignment="1">
      <alignment horizontal="left" vertical="center" indent="1"/>
    </xf>
    <xf numFmtId="0" fontId="2" fillId="0" borderId="0" xfId="5" quotePrefix="1" applyNumberFormat="1" applyFont="1" applyAlignment="1">
      <alignment horizontal="left" vertical="center" indent="2"/>
    </xf>
    <xf numFmtId="0" fontId="5" fillId="0" borderId="0" xfId="5" applyNumberFormat="1" applyFont="1" applyFill="1" applyAlignment="1">
      <alignment horizontal="left" vertical="center" indent="1"/>
    </xf>
    <xf numFmtId="0" fontId="2" fillId="0" borderId="0" xfId="5" applyNumberFormat="1" applyFont="1" applyAlignment="1">
      <alignment horizontal="left" vertical="center" indent="2"/>
    </xf>
    <xf numFmtId="0" fontId="2" fillId="0" borderId="0" xfId="5" quotePrefix="1" applyNumberFormat="1" applyFont="1" applyFill="1" applyAlignment="1">
      <alignment horizontal="left" vertical="center" indent="2"/>
    </xf>
    <xf numFmtId="3" fontId="2" fillId="0" borderId="0" xfId="2" applyNumberFormat="1" applyFont="1" applyFill="1" applyAlignment="1">
      <alignment vertical="center"/>
    </xf>
    <xf numFmtId="3" fontId="5" fillId="0" borderId="0" xfId="2" applyNumberFormat="1" applyFont="1" applyFill="1" applyAlignment="1">
      <alignment horizontal="left" vertical="center" indent="1"/>
    </xf>
    <xf numFmtId="1" fontId="5" fillId="0" borderId="0" xfId="2" applyNumberFormat="1" applyFont="1" applyFill="1" applyAlignment="1">
      <alignment horizontal="left" vertical="center" indent="1"/>
    </xf>
    <xf numFmtId="1" fontId="5" fillId="0" borderId="0" xfId="2" applyNumberFormat="1" applyFont="1" applyFill="1" applyAlignment="1">
      <alignment vertical="center"/>
    </xf>
    <xf numFmtId="3" fontId="2" fillId="0" borderId="0" xfId="4" applyNumberFormat="1" applyAlignment="1">
      <alignment horizontal="right" vertical="center"/>
    </xf>
    <xf numFmtId="3" fontId="2" fillId="0" borderId="0" xfId="4" applyNumberFormat="1" applyFont="1" applyAlignment="1">
      <alignment horizontal="right" vertical="center"/>
    </xf>
    <xf numFmtId="3" fontId="5" fillId="0" borderId="0" xfId="2" applyNumberFormat="1" applyFont="1" applyAlignment="1">
      <alignment horizontal="left" vertical="center" indent="1"/>
    </xf>
    <xf numFmtId="3" fontId="2" fillId="0" borderId="0" xfId="2" applyNumberFormat="1" applyFont="1" applyAlignment="1">
      <alignment horizontal="left" vertical="center" indent="2"/>
    </xf>
    <xf numFmtId="3" fontId="2" fillId="0" borderId="0" xfId="4" applyNumberFormat="1" applyFont="1" applyFill="1" applyBorder="1" applyAlignment="1">
      <alignment vertical="center"/>
    </xf>
    <xf numFmtId="3" fontId="2" fillId="0" borderId="0" xfId="4" applyNumberFormat="1" applyFont="1" applyFill="1" applyBorder="1" applyAlignment="1">
      <alignment horizontal="right" vertical="center"/>
    </xf>
    <xf numFmtId="3" fontId="5" fillId="0" borderId="0" xfId="5" quotePrefix="1" applyNumberFormat="1" applyFont="1" applyAlignment="1">
      <alignment horizontal="right" vertical="center"/>
    </xf>
    <xf numFmtId="1" fontId="5" fillId="0" borderId="0" xfId="2" applyNumberFormat="1" applyFont="1" applyAlignment="1">
      <alignment vertical="center"/>
    </xf>
    <xf numFmtId="3" fontId="2" fillId="0" borderId="0" xfId="4" applyNumberFormat="1" applyFont="1" applyAlignment="1">
      <alignment horizontal="left" vertical="center" indent="2"/>
    </xf>
    <xf numFmtId="1" fontId="5" fillId="0" borderId="0" xfId="2" applyNumberFormat="1" applyFont="1" applyAlignment="1">
      <alignment horizontal="left" vertical="center" indent="1"/>
    </xf>
    <xf numFmtId="0" fontId="7" fillId="0" borderId="0" xfId="0" applyFont="1" applyAlignment="1">
      <alignment horizontal="left" wrapText="1" indent="2"/>
    </xf>
    <xf numFmtId="0" fontId="2" fillId="0" borderId="0" xfId="4" applyFill="1" applyAlignment="1">
      <alignment horizontal="right" vertical="center"/>
    </xf>
    <xf numFmtId="0" fontId="2" fillId="0" borderId="0" xfId="4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4" applyNumberFormat="1" applyFont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0" fontId="5" fillId="0" borderId="0" xfId="6" applyFont="1" applyBorder="1" applyAlignment="1">
      <alignment horizontal="left" vertical="center" indent="1"/>
    </xf>
    <xf numFmtId="164" fontId="2" fillId="0" borderId="0" xfId="1" applyNumberFormat="1" applyFont="1" applyAlignment="1">
      <alignment vertical="center"/>
    </xf>
    <xf numFmtId="3" fontId="2" fillId="0" borderId="0" xfId="4" applyNumberFormat="1" applyFill="1" applyBorder="1" applyAlignment="1">
      <alignment vertical="center"/>
    </xf>
    <xf numFmtId="3" fontId="5" fillId="0" borderId="0" xfId="5" quotePrefix="1" applyNumberFormat="1" applyFont="1" applyFill="1" applyBorder="1" applyAlignment="1">
      <alignment horizontal="right" vertical="center"/>
    </xf>
    <xf numFmtId="3" fontId="2" fillId="0" borderId="0" xfId="7" applyNumberFormat="1" applyFont="1" applyFill="1" applyAlignment="1">
      <alignment horizontal="right" vertical="center"/>
    </xf>
    <xf numFmtId="0" fontId="2" fillId="0" borderId="0" xfId="5" applyNumberFormat="1" applyFont="1" applyFill="1" applyAlignment="1">
      <alignment horizontal="left" vertical="center" indent="2"/>
    </xf>
    <xf numFmtId="3" fontId="5" fillId="0" borderId="0" xfId="2" applyNumberFormat="1" applyFont="1" applyAlignment="1">
      <alignment horizontal="right" vertical="center"/>
    </xf>
    <xf numFmtId="0" fontId="9" fillId="2" borderId="0" xfId="3" applyFont="1" applyFill="1" applyAlignment="1">
      <alignment horizontal="center" vertical="center" wrapText="1"/>
    </xf>
    <xf numFmtId="3" fontId="9" fillId="2" borderId="0" xfId="2" applyNumberFormat="1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/>
    </xf>
    <xf numFmtId="3" fontId="3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5" fillId="0" borderId="0" xfId="3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</cellXfs>
  <cellStyles count="8">
    <cellStyle name="Normal" xfId="0" builtinId="0"/>
    <cellStyle name="Normal 10 2 2" xfId="4"/>
    <cellStyle name="Normal_EntidadesprogramasposgradoUNAM_20_abril" xfId="6"/>
    <cellStyle name="Normal_Maestria Doctorado por Programa" xfId="5"/>
    <cellStyle name="Normal_POBESC_3" xfId="2"/>
    <cellStyle name="Normal_poblac99" xfId="3"/>
    <cellStyle name="Normal_Programas Maestria y Doctorado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1%20poblacio&#769;n%20escolar%2020212022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60"/>
  <sheetViews>
    <sheetView tabSelected="1" zoomScaleNormal="100" zoomScaleSheetLayoutView="80" workbookViewId="0">
      <selection sqref="A1:H1"/>
    </sheetView>
  </sheetViews>
  <sheetFormatPr baseColWidth="10" defaultColWidth="9.85546875" defaultRowHeight="12.75" x14ac:dyDescent="0.2"/>
  <cols>
    <col min="1" max="1" width="74.28515625" style="1" customWidth="1"/>
    <col min="2" max="8" width="9.85546875" style="1" customWidth="1"/>
    <col min="9" max="16384" width="9.85546875" style="1"/>
  </cols>
  <sheetData>
    <row r="1" spans="1:8" s="57" customFormat="1" ht="15" customHeight="1" x14ac:dyDescent="0.2">
      <c r="A1" s="59" t="s">
        <v>150</v>
      </c>
      <c r="B1" s="59"/>
      <c r="C1" s="59"/>
      <c r="D1" s="59"/>
      <c r="E1" s="59"/>
      <c r="F1" s="59"/>
      <c r="G1" s="59"/>
      <c r="H1" s="59"/>
    </row>
    <row r="2" spans="1:8" s="57" customFormat="1" ht="15" customHeight="1" x14ac:dyDescent="0.2">
      <c r="A2" s="59" t="s">
        <v>149</v>
      </c>
      <c r="B2" s="59"/>
      <c r="C2" s="59"/>
      <c r="D2" s="59"/>
      <c r="E2" s="59"/>
      <c r="F2" s="59"/>
      <c r="G2" s="59"/>
      <c r="H2" s="59"/>
    </row>
    <row r="3" spans="1:8" s="57" customFormat="1" ht="15" customHeight="1" x14ac:dyDescent="0.2">
      <c r="A3" s="58" t="s">
        <v>148</v>
      </c>
      <c r="B3" s="58"/>
      <c r="C3" s="58"/>
      <c r="D3" s="58"/>
      <c r="E3" s="58"/>
      <c r="F3" s="58"/>
      <c r="G3" s="58"/>
      <c r="H3" s="58"/>
    </row>
    <row r="4" spans="1:8" s="2" customFormat="1" ht="12.95" customHeight="1" x14ac:dyDescent="0.2">
      <c r="A4" s="56"/>
      <c r="B4" s="55"/>
      <c r="C4" s="55"/>
      <c r="D4" s="55"/>
      <c r="E4" s="55"/>
      <c r="F4" s="55"/>
      <c r="G4" s="55"/>
      <c r="H4" s="55"/>
    </row>
    <row r="5" spans="1:8" s="2" customFormat="1" ht="15" customHeight="1" x14ac:dyDescent="0.2">
      <c r="A5" s="54" t="s">
        <v>147</v>
      </c>
      <c r="B5" s="54" t="s">
        <v>146</v>
      </c>
      <c r="C5" s="54"/>
      <c r="D5" s="54"/>
      <c r="E5" s="54" t="s">
        <v>145</v>
      </c>
      <c r="F5" s="54"/>
      <c r="G5" s="54"/>
      <c r="H5" s="52" t="s">
        <v>144</v>
      </c>
    </row>
    <row r="6" spans="1:8" s="2" customFormat="1" ht="15" customHeight="1" x14ac:dyDescent="0.2">
      <c r="A6" s="54"/>
      <c r="B6" s="53" t="s">
        <v>143</v>
      </c>
      <c r="C6" s="53" t="s">
        <v>142</v>
      </c>
      <c r="D6" s="53" t="s">
        <v>141</v>
      </c>
      <c r="E6" s="53" t="s">
        <v>143</v>
      </c>
      <c r="F6" s="53" t="s">
        <v>142</v>
      </c>
      <c r="G6" s="53" t="s">
        <v>141</v>
      </c>
      <c r="H6" s="52"/>
    </row>
    <row r="7" spans="1:8" ht="9.75" customHeight="1" x14ac:dyDescent="0.2"/>
    <row r="8" spans="1:8" ht="15" customHeight="1" x14ac:dyDescent="0.2">
      <c r="A8" s="42" t="s">
        <v>140</v>
      </c>
      <c r="B8" s="51">
        <f>SUM(B9,B12,B15,B18,B21,B24,B28)</f>
        <v>602</v>
      </c>
      <c r="C8" s="51">
        <f>SUM(C9,C12,C15,C18,C21,C24,C28)</f>
        <v>258</v>
      </c>
      <c r="D8" s="51">
        <f>SUM(D9,D12,D15,D18,D21,D24,D28)</f>
        <v>860</v>
      </c>
      <c r="E8" s="51">
        <f>SUM(E9,E12,E15,E18,E21,E24,E28)</f>
        <v>1310</v>
      </c>
      <c r="F8" s="51">
        <f>SUM(F9,F12,F15,F18,F21,F24,F28)</f>
        <v>460</v>
      </c>
      <c r="G8" s="51">
        <f>SUM(G9,G12,G15,G18,G21,G24,G28)</f>
        <v>1770</v>
      </c>
      <c r="H8" s="51">
        <f>SUM(H9,H12,H15,H18,H21,H24,H28)</f>
        <v>2630</v>
      </c>
    </row>
    <row r="9" spans="1:8" ht="15" customHeight="1" x14ac:dyDescent="0.2">
      <c r="A9" s="30" t="s">
        <v>139</v>
      </c>
      <c r="B9" s="18">
        <f>SUM(B10:B11)</f>
        <v>28</v>
      </c>
      <c r="C9" s="18">
        <f>SUM(C10:C11)</f>
        <v>15</v>
      </c>
      <c r="D9" s="18">
        <f>SUM(D10:D11)</f>
        <v>43</v>
      </c>
      <c r="E9" s="18">
        <f>SUM(E10:E11)</f>
        <v>70</v>
      </c>
      <c r="F9" s="18">
        <f>SUM(F10:F11)</f>
        <v>40</v>
      </c>
      <c r="G9" s="18">
        <f>SUM(G10:G11)</f>
        <v>110</v>
      </c>
      <c r="H9" s="18">
        <f>SUM(H10:H11)</f>
        <v>153</v>
      </c>
    </row>
    <row r="10" spans="1:8" ht="15" customHeight="1" x14ac:dyDescent="0.2">
      <c r="A10" s="50" t="s">
        <v>138</v>
      </c>
      <c r="B10" s="47">
        <v>20</v>
      </c>
      <c r="C10" s="47">
        <v>10</v>
      </c>
      <c r="D10" s="13">
        <v>30</v>
      </c>
      <c r="E10" s="13">
        <v>22</v>
      </c>
      <c r="F10" s="13">
        <v>17</v>
      </c>
      <c r="G10" s="13">
        <v>39</v>
      </c>
      <c r="H10" s="49">
        <v>69</v>
      </c>
    </row>
    <row r="11" spans="1:8" ht="15" customHeight="1" x14ac:dyDescent="0.2">
      <c r="A11" s="50" t="s">
        <v>137</v>
      </c>
      <c r="B11" s="13">
        <v>8</v>
      </c>
      <c r="C11" s="13">
        <v>5</v>
      </c>
      <c r="D11" s="13">
        <v>13</v>
      </c>
      <c r="E11" s="13">
        <v>48</v>
      </c>
      <c r="F11" s="13">
        <v>23</v>
      </c>
      <c r="G11" s="13">
        <v>71</v>
      </c>
      <c r="H11" s="49">
        <v>84</v>
      </c>
    </row>
    <row r="12" spans="1:8" x14ac:dyDescent="0.2">
      <c r="A12" s="30" t="s">
        <v>136</v>
      </c>
      <c r="B12" s="17">
        <f>SUM(B13:B14)</f>
        <v>293</v>
      </c>
      <c r="C12" s="17">
        <f>SUM(C13:C14)</f>
        <v>140</v>
      </c>
      <c r="D12" s="17">
        <f>SUM(D13:D14)</f>
        <v>433</v>
      </c>
      <c r="E12" s="17">
        <f>SUM(E13:E14)</f>
        <v>618</v>
      </c>
      <c r="F12" s="17">
        <f>SUM(F13:F14)</f>
        <v>214</v>
      </c>
      <c r="G12" s="17">
        <f>SUM(G13:G14)</f>
        <v>832</v>
      </c>
      <c r="H12" s="17">
        <f>SUM(D12,G12)</f>
        <v>1265</v>
      </c>
    </row>
    <row r="13" spans="1:8" ht="15" customHeight="1" x14ac:dyDescent="0.2">
      <c r="A13" s="22" t="s">
        <v>135</v>
      </c>
      <c r="B13" s="13">
        <v>232</v>
      </c>
      <c r="C13" s="13">
        <v>112</v>
      </c>
      <c r="D13" s="13">
        <v>344</v>
      </c>
      <c r="E13" s="13">
        <v>357</v>
      </c>
      <c r="F13" s="13">
        <v>120</v>
      </c>
      <c r="G13" s="13">
        <v>477</v>
      </c>
      <c r="H13" s="13">
        <v>821</v>
      </c>
    </row>
    <row r="14" spans="1:8" ht="15" customHeight="1" x14ac:dyDescent="0.2">
      <c r="A14" s="22" t="s">
        <v>134</v>
      </c>
      <c r="B14" s="13">
        <v>61</v>
      </c>
      <c r="C14" s="13">
        <v>28</v>
      </c>
      <c r="D14" s="13">
        <v>89</v>
      </c>
      <c r="E14" s="13">
        <v>261</v>
      </c>
      <c r="F14" s="13">
        <v>94</v>
      </c>
      <c r="G14" s="13">
        <v>355</v>
      </c>
      <c r="H14" s="13">
        <v>444</v>
      </c>
    </row>
    <row r="15" spans="1:8" ht="15" customHeight="1" x14ac:dyDescent="0.2">
      <c r="A15" s="37" t="s">
        <v>133</v>
      </c>
      <c r="B15" s="48">
        <f>SUM(B16:B17)</f>
        <v>54</v>
      </c>
      <c r="C15" s="48">
        <f>SUM(C16:C17)</f>
        <v>15</v>
      </c>
      <c r="D15" s="48">
        <f>SUM(D16:D17)</f>
        <v>69</v>
      </c>
      <c r="E15" s="48">
        <f>SUM(E16:E17)</f>
        <v>89</v>
      </c>
      <c r="F15" s="48">
        <f>SUM(F16:F17)</f>
        <v>16</v>
      </c>
      <c r="G15" s="48">
        <f>SUM(G16:G17)</f>
        <v>105</v>
      </c>
      <c r="H15" s="17">
        <f>SUM(D15,G15)</f>
        <v>174</v>
      </c>
    </row>
    <row r="16" spans="1:8" ht="15" customHeight="1" x14ac:dyDescent="0.2">
      <c r="A16" s="20" t="s">
        <v>132</v>
      </c>
      <c r="B16" s="47">
        <v>44</v>
      </c>
      <c r="C16" s="47">
        <v>11</v>
      </c>
      <c r="D16" s="13">
        <v>55</v>
      </c>
      <c r="E16" s="13">
        <v>49</v>
      </c>
      <c r="F16" s="13">
        <v>9</v>
      </c>
      <c r="G16" s="13">
        <v>58</v>
      </c>
      <c r="H16" s="13">
        <v>113</v>
      </c>
    </row>
    <row r="17" spans="1:13" ht="15" customHeight="1" x14ac:dyDescent="0.2">
      <c r="A17" s="22" t="s">
        <v>131</v>
      </c>
      <c r="B17" s="13">
        <v>10</v>
      </c>
      <c r="C17" s="13">
        <v>4</v>
      </c>
      <c r="D17" s="13">
        <v>14</v>
      </c>
      <c r="E17" s="13">
        <v>40</v>
      </c>
      <c r="F17" s="13">
        <v>7</v>
      </c>
      <c r="G17" s="13">
        <v>47</v>
      </c>
      <c r="H17" s="13">
        <v>61</v>
      </c>
    </row>
    <row r="18" spans="1:13" ht="15" customHeight="1" x14ac:dyDescent="0.2">
      <c r="A18" s="30" t="s">
        <v>130</v>
      </c>
      <c r="B18" s="44">
        <f>SUM(B19:B20)</f>
        <v>32</v>
      </c>
      <c r="C18" s="44">
        <f>SUM(C19:C20)</f>
        <v>30</v>
      </c>
      <c r="D18" s="44">
        <f>SUM(D19:D20)</f>
        <v>62</v>
      </c>
      <c r="E18" s="44">
        <f>SUM(E19:E20)</f>
        <v>81</v>
      </c>
      <c r="F18" s="44">
        <f>SUM(F19:F20)</f>
        <v>55</v>
      </c>
      <c r="G18" s="44">
        <f>SUM(G19:G20)</f>
        <v>136</v>
      </c>
      <c r="H18" s="17">
        <f>SUM(D18,G18)</f>
        <v>198</v>
      </c>
    </row>
    <row r="19" spans="1:13" ht="15" customHeight="1" x14ac:dyDescent="0.2">
      <c r="A19" s="20" t="s">
        <v>129</v>
      </c>
      <c r="B19" s="13">
        <v>24</v>
      </c>
      <c r="C19" s="14">
        <v>19</v>
      </c>
      <c r="D19" s="13">
        <v>43</v>
      </c>
      <c r="E19" s="14">
        <v>44</v>
      </c>
      <c r="F19" s="14">
        <v>27</v>
      </c>
      <c r="G19" s="13">
        <v>71</v>
      </c>
      <c r="H19" s="13">
        <v>114</v>
      </c>
    </row>
    <row r="20" spans="1:13" ht="15" customHeight="1" x14ac:dyDescent="0.2">
      <c r="A20" s="20" t="s">
        <v>128</v>
      </c>
      <c r="B20" s="13">
        <v>8</v>
      </c>
      <c r="C20" s="14">
        <v>11</v>
      </c>
      <c r="D20" s="13">
        <v>19</v>
      </c>
      <c r="E20" s="14">
        <v>37</v>
      </c>
      <c r="F20" s="14">
        <v>28</v>
      </c>
      <c r="G20" s="13">
        <v>65</v>
      </c>
      <c r="H20" s="13">
        <v>84</v>
      </c>
    </row>
    <row r="21" spans="1:13" ht="15" customHeight="1" x14ac:dyDescent="0.2">
      <c r="A21" s="30" t="s">
        <v>127</v>
      </c>
      <c r="B21" s="18">
        <f>SUM(B22:B23)</f>
        <v>40</v>
      </c>
      <c r="C21" s="18">
        <f>SUM(C22:C23)</f>
        <v>28</v>
      </c>
      <c r="D21" s="18">
        <f>SUM(D22:D23)</f>
        <v>68</v>
      </c>
      <c r="E21" s="18">
        <f>SUM(E22:E23)</f>
        <v>78</v>
      </c>
      <c r="F21" s="18">
        <f>SUM(F22:F23)</f>
        <v>64</v>
      </c>
      <c r="G21" s="18">
        <f>SUM(G22:G23)</f>
        <v>142</v>
      </c>
      <c r="H21" s="17">
        <f>SUM(D21,G21)</f>
        <v>210</v>
      </c>
    </row>
    <row r="22" spans="1:13" ht="15" customHeight="1" x14ac:dyDescent="0.2">
      <c r="A22" s="20" t="s">
        <v>126</v>
      </c>
      <c r="B22" s="13">
        <v>23</v>
      </c>
      <c r="C22" s="14">
        <v>21</v>
      </c>
      <c r="D22" s="13">
        <v>44</v>
      </c>
      <c r="E22" s="14">
        <v>23</v>
      </c>
      <c r="F22" s="14">
        <v>20</v>
      </c>
      <c r="G22" s="13">
        <v>43</v>
      </c>
      <c r="H22" s="13">
        <v>87</v>
      </c>
    </row>
    <row r="23" spans="1:13" ht="15" customHeight="1" x14ac:dyDescent="0.2">
      <c r="A23" s="20" t="s">
        <v>125</v>
      </c>
      <c r="B23" s="13">
        <v>17</v>
      </c>
      <c r="C23" s="14">
        <v>7</v>
      </c>
      <c r="D23" s="13">
        <v>24</v>
      </c>
      <c r="E23" s="14">
        <v>55</v>
      </c>
      <c r="F23" s="14">
        <v>44</v>
      </c>
      <c r="G23" s="13">
        <v>99</v>
      </c>
      <c r="H23" s="13">
        <v>123</v>
      </c>
    </row>
    <row r="24" spans="1:13" ht="15" customHeight="1" x14ac:dyDescent="0.2">
      <c r="A24" s="37" t="s">
        <v>124</v>
      </c>
      <c r="B24" s="18">
        <f>SUM(B25:B27)</f>
        <v>78</v>
      </c>
      <c r="C24" s="18">
        <f>SUM(C25:C27)</f>
        <v>13</v>
      </c>
      <c r="D24" s="18">
        <f>SUM(D25:D27)</f>
        <v>91</v>
      </c>
      <c r="E24" s="18">
        <f>SUM(E25:E27)</f>
        <v>154</v>
      </c>
      <c r="F24" s="18">
        <f>SUM(F25:F27)</f>
        <v>22</v>
      </c>
      <c r="G24" s="18">
        <f>SUM(G25:G27)</f>
        <v>176</v>
      </c>
      <c r="H24" s="17">
        <f>SUM(D24,G24)</f>
        <v>267</v>
      </c>
    </row>
    <row r="25" spans="1:13" ht="15" customHeight="1" x14ac:dyDescent="0.2">
      <c r="A25" s="20" t="s">
        <v>123</v>
      </c>
      <c r="B25" s="13">
        <v>43</v>
      </c>
      <c r="C25" s="13">
        <v>5</v>
      </c>
      <c r="D25" s="13">
        <v>48</v>
      </c>
      <c r="E25" s="13">
        <v>67</v>
      </c>
      <c r="F25" s="13">
        <v>7</v>
      </c>
      <c r="G25" s="13">
        <v>74</v>
      </c>
      <c r="H25" s="13">
        <v>122</v>
      </c>
      <c r="M25" s="46"/>
    </row>
    <row r="26" spans="1:13" ht="15" customHeight="1" x14ac:dyDescent="0.2">
      <c r="A26" s="20" t="s">
        <v>122</v>
      </c>
      <c r="B26" s="13">
        <v>6</v>
      </c>
      <c r="C26" s="13">
        <v>4</v>
      </c>
      <c r="D26" s="13">
        <v>10</v>
      </c>
      <c r="E26" s="13">
        <v>8</v>
      </c>
      <c r="F26" s="13">
        <v>4</v>
      </c>
      <c r="G26" s="13">
        <v>12</v>
      </c>
      <c r="H26" s="13">
        <v>22</v>
      </c>
      <c r="M26" s="46"/>
    </row>
    <row r="27" spans="1:13" ht="15" customHeight="1" x14ac:dyDescent="0.2">
      <c r="A27" s="20" t="s">
        <v>121</v>
      </c>
      <c r="B27" s="13">
        <v>29</v>
      </c>
      <c r="C27" s="14">
        <v>4</v>
      </c>
      <c r="D27" s="13">
        <v>33</v>
      </c>
      <c r="E27" s="14">
        <v>79</v>
      </c>
      <c r="F27" s="14">
        <v>11</v>
      </c>
      <c r="G27" s="13">
        <v>90</v>
      </c>
      <c r="H27" s="13">
        <v>123</v>
      </c>
    </row>
    <row r="28" spans="1:13" ht="15" customHeight="1" x14ac:dyDescent="0.2">
      <c r="A28" s="45" t="s">
        <v>120</v>
      </c>
      <c r="B28" s="44">
        <f>SUM(B29:B30)</f>
        <v>77</v>
      </c>
      <c r="C28" s="44">
        <f>SUM(C29:C30)</f>
        <v>17</v>
      </c>
      <c r="D28" s="44">
        <f>SUM(D29:D30)</f>
        <v>94</v>
      </c>
      <c r="E28" s="44">
        <f>SUM(E29:E30)</f>
        <v>220</v>
      </c>
      <c r="F28" s="44">
        <f>SUM(F29:F30)</f>
        <v>49</v>
      </c>
      <c r="G28" s="44">
        <f>SUM(G29:G30)</f>
        <v>269</v>
      </c>
      <c r="H28" s="17">
        <f>SUM(D28,G28)</f>
        <v>363</v>
      </c>
    </row>
    <row r="29" spans="1:13" ht="15" customHeight="1" x14ac:dyDescent="0.2">
      <c r="A29" s="20" t="s">
        <v>119</v>
      </c>
      <c r="B29" s="13">
        <v>50</v>
      </c>
      <c r="C29" s="13">
        <v>9</v>
      </c>
      <c r="D29" s="13">
        <v>59</v>
      </c>
      <c r="E29" s="13">
        <v>103</v>
      </c>
      <c r="F29" s="13">
        <v>33</v>
      </c>
      <c r="G29" s="13">
        <v>136</v>
      </c>
      <c r="H29" s="13">
        <v>195</v>
      </c>
    </row>
    <row r="30" spans="1:13" x14ac:dyDescent="0.2">
      <c r="A30" s="22" t="s">
        <v>118</v>
      </c>
      <c r="B30" s="13">
        <v>27</v>
      </c>
      <c r="C30" s="13">
        <v>8</v>
      </c>
      <c r="D30" s="13">
        <v>35</v>
      </c>
      <c r="E30" s="13">
        <v>117</v>
      </c>
      <c r="F30" s="13">
        <v>16</v>
      </c>
      <c r="G30" s="13">
        <v>133</v>
      </c>
      <c r="H30" s="13">
        <v>168</v>
      </c>
    </row>
    <row r="31" spans="1:13" hidden="1" x14ac:dyDescent="0.2">
      <c r="A31" s="12" t="s">
        <v>7</v>
      </c>
      <c r="B31" s="29">
        <f>SUM(B10,B13,B16,B19,B22,B25,,B26,B29)</f>
        <v>442</v>
      </c>
      <c r="C31" s="29">
        <f>SUM(C10,C13,C16,C19,C22,C25,,C26,C29)</f>
        <v>191</v>
      </c>
      <c r="D31" s="29">
        <f>SUM(D10,D13,D16,D19,D22,D25,,D26,D29)</f>
        <v>633</v>
      </c>
      <c r="E31" s="29">
        <f>SUM(E10,E13,E16,E19,E22,E25,,E26,E29)</f>
        <v>673</v>
      </c>
      <c r="F31" s="29">
        <f>SUM(F10,F13,F16,F19,F22,F25,,F26,F29)</f>
        <v>237</v>
      </c>
      <c r="G31" s="29">
        <f>SUM(G10,G13,G16,G19,G22,G25,,G26,G29)</f>
        <v>910</v>
      </c>
      <c r="H31" s="29">
        <f>SUM(H10,H13,H16,H19,H22,H25,,H26,H29)</f>
        <v>1543</v>
      </c>
    </row>
    <row r="32" spans="1:13" hidden="1" x14ac:dyDescent="0.2">
      <c r="A32" s="12" t="s">
        <v>6</v>
      </c>
      <c r="B32" s="29">
        <f>SUM(B11,B14,B17,B20,B23,B27,B30)</f>
        <v>160</v>
      </c>
      <c r="C32" s="29">
        <f>SUM(C11,C14,C17,C20,C23,C27,C30)</f>
        <v>67</v>
      </c>
      <c r="D32" s="29">
        <f>SUM(D11,D14,D17,D20,D23,D27,D30)</f>
        <v>227</v>
      </c>
      <c r="E32" s="29">
        <f>SUM(E11,E14,E17,E20,E23,E27,E30)</f>
        <v>637</v>
      </c>
      <c r="F32" s="29">
        <f>SUM(F11,F14,F17,F20,F23,F27,F30)</f>
        <v>223</v>
      </c>
      <c r="G32" s="29">
        <f>SUM(G11,G14,G17,G20,G23,G27,G30)</f>
        <v>860</v>
      </c>
      <c r="H32" s="29">
        <f>SUM(H11,H14,H17,H20,H23,H27,H30)</f>
        <v>1087</v>
      </c>
    </row>
    <row r="33" spans="1:8" hidden="1" x14ac:dyDescent="0.2">
      <c r="A33" s="12" t="s">
        <v>5</v>
      </c>
      <c r="B33" s="29">
        <f>SUM(B31:B32)</f>
        <v>602</v>
      </c>
      <c r="C33" s="28">
        <f>SUM(C31:C32)</f>
        <v>258</v>
      </c>
      <c r="D33" s="28">
        <f>SUM(D31:D32)</f>
        <v>860</v>
      </c>
      <c r="E33" s="28">
        <f>SUM(E31:E32)</f>
        <v>1310</v>
      </c>
      <c r="F33" s="28">
        <f>SUM(F31:F32)</f>
        <v>460</v>
      </c>
      <c r="G33" s="28">
        <f>SUM(G31:G32)</f>
        <v>1770</v>
      </c>
      <c r="H33" s="28">
        <f>SUM(H31:H32)</f>
        <v>2630</v>
      </c>
    </row>
    <row r="34" spans="1:8" ht="15" customHeight="1" x14ac:dyDescent="0.2">
      <c r="A34" s="35" t="s">
        <v>117</v>
      </c>
      <c r="B34" s="43">
        <f>SUM(B35,B36,B37,B38,B41,B45,B48,B51,B54,B57,B60,B63)</f>
        <v>502</v>
      </c>
      <c r="C34" s="43">
        <f>SUM(C35,C36,C37,C38,C41,C45,C48,C51,C54,C57,C60,C63)</f>
        <v>623</v>
      </c>
      <c r="D34" s="43">
        <f>SUM(D35,D36,D37,D38,D41,D45,D48,D51,D54,D57,D60,D63)</f>
        <v>1125</v>
      </c>
      <c r="E34" s="43">
        <f>SUM(E35,E36,E37,E38,E41,E45,E48,E51,E54,E57,E60,E63)</f>
        <v>1408</v>
      </c>
      <c r="F34" s="43">
        <f>SUM(F35,F36,F37,F38,F41,F45,F48,F51,F54,F57,F60,F63)</f>
        <v>1592</v>
      </c>
      <c r="G34" s="43">
        <f>SUM(G35,G36,G37,G38,G41,G45,G48,G51,G54,G57,G60,G63)</f>
        <v>3000</v>
      </c>
      <c r="H34" s="43">
        <f>SUM(H35,H36,H37,H38,H41,H45,H48,H51,H54,H57,H60,H63)</f>
        <v>4125</v>
      </c>
    </row>
    <row r="35" spans="1:8" ht="15" customHeight="1" x14ac:dyDescent="0.2">
      <c r="A35" s="30" t="s">
        <v>116</v>
      </c>
      <c r="B35" s="17">
        <v>31</v>
      </c>
      <c r="C35" s="17">
        <v>21</v>
      </c>
      <c r="D35" s="17">
        <v>52</v>
      </c>
      <c r="E35" s="17">
        <v>131</v>
      </c>
      <c r="F35" s="17">
        <v>139</v>
      </c>
      <c r="G35" s="17">
        <v>270</v>
      </c>
      <c r="H35" s="17">
        <v>322</v>
      </c>
    </row>
    <row r="36" spans="1:8" ht="15" customHeight="1" x14ac:dyDescent="0.2">
      <c r="A36" s="30" t="s">
        <v>115</v>
      </c>
      <c r="B36" s="17">
        <v>26</v>
      </c>
      <c r="C36" s="17">
        <v>14</v>
      </c>
      <c r="D36" s="17">
        <v>40</v>
      </c>
      <c r="E36" s="17">
        <v>16</v>
      </c>
      <c r="F36" s="17">
        <v>25</v>
      </c>
      <c r="G36" s="17">
        <v>41</v>
      </c>
      <c r="H36" s="17">
        <v>81</v>
      </c>
    </row>
    <row r="37" spans="1:8" ht="15" customHeight="1" x14ac:dyDescent="0.2">
      <c r="A37" s="30" t="s">
        <v>114</v>
      </c>
      <c r="B37" s="17">
        <v>4</v>
      </c>
      <c r="C37" s="17">
        <v>10</v>
      </c>
      <c r="D37" s="17">
        <v>14</v>
      </c>
      <c r="E37" s="17">
        <v>10</v>
      </c>
      <c r="F37" s="17">
        <v>25</v>
      </c>
      <c r="G37" s="17">
        <v>35</v>
      </c>
      <c r="H37" s="17">
        <v>49</v>
      </c>
    </row>
    <row r="38" spans="1:8" s="42" customFormat="1" ht="15" customHeight="1" x14ac:dyDescent="0.2">
      <c r="A38" s="37" t="s">
        <v>113</v>
      </c>
      <c r="B38" s="18">
        <f>SUM(B39:B40)</f>
        <v>81</v>
      </c>
      <c r="C38" s="18">
        <f>SUM(C39:C40)</f>
        <v>87</v>
      </c>
      <c r="D38" s="18">
        <f>SUM(D39:D40)</f>
        <v>168</v>
      </c>
      <c r="E38" s="18">
        <f>SUM(E39:E40)</f>
        <v>236</v>
      </c>
      <c r="F38" s="18">
        <f>SUM(F39:F40)</f>
        <v>214</v>
      </c>
      <c r="G38" s="18">
        <f>SUM(G39:G40)</f>
        <v>450</v>
      </c>
      <c r="H38" s="18">
        <f>SUM(H39:H40)</f>
        <v>618</v>
      </c>
    </row>
    <row r="39" spans="1:8" ht="15" customHeight="1" x14ac:dyDescent="0.2">
      <c r="A39" s="20" t="s">
        <v>112</v>
      </c>
      <c r="B39" s="13">
        <v>52</v>
      </c>
      <c r="C39" s="14">
        <v>57</v>
      </c>
      <c r="D39" s="13">
        <v>109</v>
      </c>
      <c r="E39" s="13">
        <v>102</v>
      </c>
      <c r="F39" s="14">
        <v>102</v>
      </c>
      <c r="G39" s="13">
        <v>204</v>
      </c>
      <c r="H39" s="13">
        <v>313</v>
      </c>
    </row>
    <row r="40" spans="1:8" ht="15" customHeight="1" x14ac:dyDescent="0.2">
      <c r="A40" s="20" t="s">
        <v>111</v>
      </c>
      <c r="B40" s="13">
        <v>29</v>
      </c>
      <c r="C40" s="14">
        <v>30</v>
      </c>
      <c r="D40" s="13">
        <v>59</v>
      </c>
      <c r="E40" s="13">
        <v>134</v>
      </c>
      <c r="F40" s="14">
        <v>112</v>
      </c>
      <c r="G40" s="13">
        <v>246</v>
      </c>
      <c r="H40" s="13">
        <v>305</v>
      </c>
    </row>
    <row r="41" spans="1:8" ht="15" customHeight="1" x14ac:dyDescent="0.2">
      <c r="A41" s="30" t="s">
        <v>110</v>
      </c>
      <c r="B41" s="18">
        <f>SUM(B42:B44)</f>
        <v>43</v>
      </c>
      <c r="C41" s="18">
        <f>SUM(C42:C44)</f>
        <v>68</v>
      </c>
      <c r="D41" s="18">
        <f>SUM(D42:D44)</f>
        <v>111</v>
      </c>
      <c r="E41" s="18">
        <f>SUM(E42:E44)</f>
        <v>102</v>
      </c>
      <c r="F41" s="18">
        <f>SUM(F42:F44)</f>
        <v>150</v>
      </c>
      <c r="G41" s="18">
        <f>SUM(G42:G44)</f>
        <v>252</v>
      </c>
      <c r="H41" s="17">
        <f>SUM(G41,D41)</f>
        <v>363</v>
      </c>
    </row>
    <row r="42" spans="1:8" ht="15" customHeight="1" x14ac:dyDescent="0.2">
      <c r="A42" s="20" t="s">
        <v>109</v>
      </c>
      <c r="B42" s="13">
        <v>15</v>
      </c>
      <c r="C42" s="13">
        <v>23</v>
      </c>
      <c r="D42" s="13">
        <v>38</v>
      </c>
      <c r="E42" s="13">
        <v>25</v>
      </c>
      <c r="F42" s="13">
        <v>37</v>
      </c>
      <c r="G42" s="13">
        <v>62</v>
      </c>
      <c r="H42" s="13">
        <v>100</v>
      </c>
    </row>
    <row r="43" spans="1:8" ht="15" customHeight="1" x14ac:dyDescent="0.2">
      <c r="A43" s="20" t="s">
        <v>108</v>
      </c>
      <c r="B43" s="13">
        <v>20</v>
      </c>
      <c r="C43" s="13">
        <v>28</v>
      </c>
      <c r="D43" s="13">
        <v>48</v>
      </c>
      <c r="E43" s="13">
        <v>30</v>
      </c>
      <c r="F43" s="13">
        <v>64</v>
      </c>
      <c r="G43" s="13">
        <v>94</v>
      </c>
      <c r="H43" s="13">
        <v>142</v>
      </c>
    </row>
    <row r="44" spans="1:8" ht="15" customHeight="1" x14ac:dyDescent="0.2">
      <c r="A44" s="20" t="s">
        <v>107</v>
      </c>
      <c r="B44" s="41">
        <v>8</v>
      </c>
      <c r="C44" s="41">
        <v>17</v>
      </c>
      <c r="D44" s="13">
        <v>25</v>
      </c>
      <c r="E44" s="41">
        <v>47</v>
      </c>
      <c r="F44" s="41">
        <v>49</v>
      </c>
      <c r="G44" s="13">
        <v>96</v>
      </c>
      <c r="H44" s="13">
        <v>121</v>
      </c>
    </row>
    <row r="45" spans="1:8" ht="15" customHeight="1" x14ac:dyDescent="0.2">
      <c r="A45" s="30" t="s">
        <v>106</v>
      </c>
      <c r="B45" s="18">
        <f>SUM(B46:B47)</f>
        <v>62</v>
      </c>
      <c r="C45" s="18">
        <f>SUM(C46:C47)</f>
        <v>90</v>
      </c>
      <c r="D45" s="18">
        <f>SUM(D46:D47)</f>
        <v>152</v>
      </c>
      <c r="E45" s="18">
        <f>SUM(E46:E47)</f>
        <v>178</v>
      </c>
      <c r="F45" s="18">
        <f>SUM(F46:F47)</f>
        <v>239</v>
      </c>
      <c r="G45" s="18">
        <f>SUM(G46:G47)</f>
        <v>417</v>
      </c>
      <c r="H45" s="17">
        <f>SUM(G45,D45)</f>
        <v>569</v>
      </c>
    </row>
    <row r="46" spans="1:8" ht="15" customHeight="1" x14ac:dyDescent="0.2">
      <c r="A46" s="20" t="s">
        <v>105</v>
      </c>
      <c r="B46" s="13">
        <v>44</v>
      </c>
      <c r="C46" s="14">
        <v>63</v>
      </c>
      <c r="D46" s="13">
        <v>107</v>
      </c>
      <c r="E46" s="13">
        <v>89</v>
      </c>
      <c r="F46" s="14">
        <v>103</v>
      </c>
      <c r="G46" s="13">
        <v>192</v>
      </c>
      <c r="H46" s="13">
        <v>299</v>
      </c>
    </row>
    <row r="47" spans="1:8" ht="15" customHeight="1" x14ac:dyDescent="0.2">
      <c r="A47" s="22" t="s">
        <v>104</v>
      </c>
      <c r="B47" s="13">
        <v>18</v>
      </c>
      <c r="C47" s="14">
        <v>27</v>
      </c>
      <c r="D47" s="13">
        <v>45</v>
      </c>
      <c r="E47" s="13">
        <v>89</v>
      </c>
      <c r="F47" s="14">
        <v>136</v>
      </c>
      <c r="G47" s="13">
        <v>225</v>
      </c>
      <c r="H47" s="13">
        <v>270</v>
      </c>
    </row>
    <row r="48" spans="1:8" ht="15" customHeight="1" x14ac:dyDescent="0.2">
      <c r="A48" s="30" t="s">
        <v>103</v>
      </c>
      <c r="B48" s="18">
        <f>SUM(B49:B50)</f>
        <v>67</v>
      </c>
      <c r="C48" s="18">
        <f>SUM(C49:C50)</f>
        <v>43</v>
      </c>
      <c r="D48" s="18">
        <f>SUM(D49:D50)</f>
        <v>110</v>
      </c>
      <c r="E48" s="18">
        <f>SUM(E49:E50)</f>
        <v>172</v>
      </c>
      <c r="F48" s="18">
        <f>SUM(F49:F50)</f>
        <v>103</v>
      </c>
      <c r="G48" s="18">
        <f>SUM(G49:G50)</f>
        <v>275</v>
      </c>
      <c r="H48" s="17">
        <f>SUM(G48,D48)</f>
        <v>385</v>
      </c>
    </row>
    <row r="49" spans="1:8" ht="15" customHeight="1" x14ac:dyDescent="0.2">
      <c r="A49" s="20" t="s">
        <v>102</v>
      </c>
      <c r="B49" s="13">
        <v>36</v>
      </c>
      <c r="C49" s="14">
        <v>27</v>
      </c>
      <c r="D49" s="13">
        <v>63</v>
      </c>
      <c r="E49" s="13">
        <v>62</v>
      </c>
      <c r="F49" s="14">
        <v>25</v>
      </c>
      <c r="G49" s="13">
        <v>87</v>
      </c>
      <c r="H49" s="13">
        <v>150</v>
      </c>
    </row>
    <row r="50" spans="1:8" ht="15" customHeight="1" x14ac:dyDescent="0.2">
      <c r="A50" s="20" t="s">
        <v>101</v>
      </c>
      <c r="B50" s="13">
        <v>31</v>
      </c>
      <c r="C50" s="14">
        <v>16</v>
      </c>
      <c r="D50" s="13">
        <v>47</v>
      </c>
      <c r="E50" s="13">
        <v>110</v>
      </c>
      <c r="F50" s="14">
        <v>78</v>
      </c>
      <c r="G50" s="13">
        <v>188</v>
      </c>
      <c r="H50" s="13">
        <v>235</v>
      </c>
    </row>
    <row r="51" spans="1:8" ht="15" customHeight="1" x14ac:dyDescent="0.2">
      <c r="A51" s="30" t="s">
        <v>100</v>
      </c>
      <c r="B51" s="18">
        <f>SUM(B52:B53)</f>
        <v>50</v>
      </c>
      <c r="C51" s="18">
        <f>SUM(C52:C53)</f>
        <v>89</v>
      </c>
      <c r="D51" s="18">
        <f>SUM(D52:D53)</f>
        <v>139</v>
      </c>
      <c r="E51" s="18">
        <f>SUM(E52:E53)</f>
        <v>143</v>
      </c>
      <c r="F51" s="18">
        <f>SUM(F52:F53)</f>
        <v>249</v>
      </c>
      <c r="G51" s="18">
        <f>SUM(G52:G53)</f>
        <v>392</v>
      </c>
      <c r="H51" s="17">
        <f>SUM(G51,D51)</f>
        <v>531</v>
      </c>
    </row>
    <row r="52" spans="1:8" ht="15" customHeight="1" x14ac:dyDescent="0.2">
      <c r="A52" s="22" t="s">
        <v>99</v>
      </c>
      <c r="B52" s="13">
        <v>28</v>
      </c>
      <c r="C52" s="14">
        <v>76</v>
      </c>
      <c r="D52" s="13">
        <v>104</v>
      </c>
      <c r="E52" s="13">
        <v>58</v>
      </c>
      <c r="F52" s="14">
        <v>123</v>
      </c>
      <c r="G52" s="13">
        <v>181</v>
      </c>
      <c r="H52" s="13">
        <v>285</v>
      </c>
    </row>
    <row r="53" spans="1:8" ht="15" customHeight="1" x14ac:dyDescent="0.2">
      <c r="A53" s="22" t="s">
        <v>98</v>
      </c>
      <c r="B53" s="13">
        <v>22</v>
      </c>
      <c r="C53" s="14">
        <v>13</v>
      </c>
      <c r="D53" s="13">
        <v>35</v>
      </c>
      <c r="E53" s="13">
        <v>85</v>
      </c>
      <c r="F53" s="14">
        <v>126</v>
      </c>
      <c r="G53" s="13">
        <v>211</v>
      </c>
      <c r="H53" s="13">
        <v>246</v>
      </c>
    </row>
    <row r="54" spans="1:8" ht="15" customHeight="1" x14ac:dyDescent="0.2">
      <c r="A54" s="30" t="s">
        <v>97</v>
      </c>
      <c r="B54" s="18">
        <f>SUM(B55:B56)</f>
        <v>99</v>
      </c>
      <c r="C54" s="18">
        <f>SUM(C55:C56)</f>
        <v>113</v>
      </c>
      <c r="D54" s="18">
        <f>SUM(D55:D56)</f>
        <v>212</v>
      </c>
      <c r="E54" s="18">
        <f>SUM(E55:E56)</f>
        <v>263</v>
      </c>
      <c r="F54" s="18">
        <f>SUM(F55:F56)</f>
        <v>271</v>
      </c>
      <c r="G54" s="18">
        <f>SUM(G55:G56)</f>
        <v>534</v>
      </c>
      <c r="H54" s="17">
        <f>SUM(G54,D54)</f>
        <v>746</v>
      </c>
    </row>
    <row r="55" spans="1:8" ht="15" customHeight="1" x14ac:dyDescent="0.2">
      <c r="A55" s="20" t="s">
        <v>96</v>
      </c>
      <c r="B55" s="13">
        <v>60</v>
      </c>
      <c r="C55" s="14">
        <v>73</v>
      </c>
      <c r="D55" s="13">
        <v>133</v>
      </c>
      <c r="E55" s="13">
        <v>91</v>
      </c>
      <c r="F55" s="14">
        <v>104</v>
      </c>
      <c r="G55" s="13">
        <v>195</v>
      </c>
      <c r="H55" s="13">
        <v>328</v>
      </c>
    </row>
    <row r="56" spans="1:8" ht="15" customHeight="1" x14ac:dyDescent="0.2">
      <c r="A56" s="20" t="s">
        <v>95</v>
      </c>
      <c r="B56" s="13">
        <v>39</v>
      </c>
      <c r="C56" s="14">
        <v>40</v>
      </c>
      <c r="D56" s="13">
        <v>79</v>
      </c>
      <c r="E56" s="13">
        <v>172</v>
      </c>
      <c r="F56" s="14">
        <v>167</v>
      </c>
      <c r="G56" s="13">
        <v>339</v>
      </c>
      <c r="H56" s="13">
        <v>418</v>
      </c>
    </row>
    <row r="57" spans="1:8" ht="15" customHeight="1" x14ac:dyDescent="0.2">
      <c r="A57" s="30" t="s">
        <v>94</v>
      </c>
      <c r="B57" s="18">
        <f>SUM(B58:B59)</f>
        <v>17</v>
      </c>
      <c r="C57" s="18">
        <f>SUM(C58:C59)</f>
        <v>34</v>
      </c>
      <c r="D57" s="18">
        <f>SUM(D58:D59)</f>
        <v>51</v>
      </c>
      <c r="E57" s="18">
        <f>SUM(E58:E59)</f>
        <v>74</v>
      </c>
      <c r="F57" s="18">
        <f>SUM(F58:F59)</f>
        <v>92</v>
      </c>
      <c r="G57" s="18">
        <f>SUM(G58:G59)</f>
        <v>166</v>
      </c>
      <c r="H57" s="17">
        <f>SUM(G57,D57)</f>
        <v>217</v>
      </c>
    </row>
    <row r="58" spans="1:8" ht="15" customHeight="1" x14ac:dyDescent="0.2">
      <c r="A58" s="20" t="s">
        <v>93</v>
      </c>
      <c r="B58" s="40">
        <v>12</v>
      </c>
      <c r="C58" s="39">
        <v>20</v>
      </c>
      <c r="D58" s="13">
        <v>32</v>
      </c>
      <c r="E58" s="40">
        <v>33</v>
      </c>
      <c r="F58" s="39">
        <v>40</v>
      </c>
      <c r="G58" s="13">
        <v>73</v>
      </c>
      <c r="H58" s="13">
        <v>105</v>
      </c>
    </row>
    <row r="59" spans="1:8" ht="15" customHeight="1" x14ac:dyDescent="0.2">
      <c r="A59" s="20" t="s">
        <v>92</v>
      </c>
      <c r="B59" s="40">
        <v>5</v>
      </c>
      <c r="C59" s="39">
        <v>14</v>
      </c>
      <c r="D59" s="13">
        <v>19</v>
      </c>
      <c r="E59" s="40">
        <v>41</v>
      </c>
      <c r="F59" s="39">
        <v>52</v>
      </c>
      <c r="G59" s="13">
        <v>93</v>
      </c>
      <c r="H59" s="13">
        <v>112</v>
      </c>
    </row>
    <row r="60" spans="1:8" ht="15" customHeight="1" x14ac:dyDescent="0.2">
      <c r="A60" s="37" t="s">
        <v>91</v>
      </c>
      <c r="B60" s="18">
        <f>SUM(B61:B62)</f>
        <v>13</v>
      </c>
      <c r="C60" s="18">
        <f>SUM(C61:C62)</f>
        <v>38</v>
      </c>
      <c r="D60" s="18">
        <f>SUM(D61:D62)</f>
        <v>51</v>
      </c>
      <c r="E60" s="18">
        <f>SUM(E61:E62)</f>
        <v>32</v>
      </c>
      <c r="F60" s="18">
        <f>SUM(F61:F62)</f>
        <v>62</v>
      </c>
      <c r="G60" s="18">
        <f>SUM(G61:G62)</f>
        <v>94</v>
      </c>
      <c r="H60" s="17">
        <f>SUM(G60,D60)</f>
        <v>145</v>
      </c>
    </row>
    <row r="61" spans="1:8" ht="15" customHeight="1" x14ac:dyDescent="0.2">
      <c r="A61" s="38" t="s">
        <v>90</v>
      </c>
      <c r="B61" s="13">
        <v>10</v>
      </c>
      <c r="C61" s="14">
        <v>31</v>
      </c>
      <c r="D61" s="13">
        <v>41</v>
      </c>
      <c r="E61" s="13">
        <v>13</v>
      </c>
      <c r="F61" s="14">
        <v>31</v>
      </c>
      <c r="G61" s="13">
        <v>44</v>
      </c>
      <c r="H61" s="13">
        <v>85</v>
      </c>
    </row>
    <row r="62" spans="1:8" ht="15" customHeight="1" x14ac:dyDescent="0.2">
      <c r="A62" s="38" t="s">
        <v>89</v>
      </c>
      <c r="B62" s="13">
        <v>3</v>
      </c>
      <c r="C62" s="14">
        <v>7</v>
      </c>
      <c r="D62" s="13">
        <v>10</v>
      </c>
      <c r="E62" s="13">
        <v>19</v>
      </c>
      <c r="F62" s="14">
        <v>31</v>
      </c>
      <c r="G62" s="13">
        <v>50</v>
      </c>
      <c r="H62" s="13">
        <v>60</v>
      </c>
    </row>
    <row r="63" spans="1:8" ht="15" customHeight="1" x14ac:dyDescent="0.2">
      <c r="A63" s="37" t="s">
        <v>88</v>
      </c>
      <c r="B63" s="17">
        <f>SUM(B64)</f>
        <v>9</v>
      </c>
      <c r="C63" s="17">
        <f>SUM(C64)</f>
        <v>16</v>
      </c>
      <c r="D63" s="17">
        <f>SUM(D64)</f>
        <v>25</v>
      </c>
      <c r="E63" s="17">
        <f>SUM(E64)</f>
        <v>51</v>
      </c>
      <c r="F63" s="17">
        <f>SUM(F64)</f>
        <v>23</v>
      </c>
      <c r="G63" s="17">
        <f>SUM(G64)</f>
        <v>74</v>
      </c>
      <c r="H63" s="17">
        <f>SUM(G63,D63)</f>
        <v>99</v>
      </c>
    </row>
    <row r="64" spans="1:8" x14ac:dyDescent="0.2">
      <c r="A64" s="36" t="s">
        <v>87</v>
      </c>
      <c r="B64" s="24">
        <v>9</v>
      </c>
      <c r="C64" s="13">
        <v>16</v>
      </c>
      <c r="D64" s="13">
        <v>25</v>
      </c>
      <c r="E64" s="13">
        <v>51</v>
      </c>
      <c r="F64" s="13">
        <v>23</v>
      </c>
      <c r="G64" s="13">
        <v>74</v>
      </c>
      <c r="H64" s="13">
        <v>99</v>
      </c>
    </row>
    <row r="65" spans="1:8" hidden="1" x14ac:dyDescent="0.2">
      <c r="A65" s="12" t="s">
        <v>7</v>
      </c>
      <c r="B65" s="29">
        <f>SUM(B36,B37,B39,B42,B43,B46,B49,B52,B55,B58,B61)</f>
        <v>307</v>
      </c>
      <c r="C65" s="29">
        <f>SUM(C36,C37,C39,C42,C43,C46,C49,C52,C55,C58,C61)</f>
        <v>422</v>
      </c>
      <c r="D65" s="29">
        <f>SUM(D36,D37,D39,D42,D43,D46,D49,D52,D55,D58,D61)</f>
        <v>729</v>
      </c>
      <c r="E65" s="29">
        <f>SUM(E36,E37,E39,E42,E43,E46,E49,E52,E55,E58,E61)</f>
        <v>529</v>
      </c>
      <c r="F65" s="29">
        <f>SUM(F36,F37,F39,F42,F43,F46,F49,F52,F55,F58,F61)</f>
        <v>679</v>
      </c>
      <c r="G65" s="29">
        <f>SUM(G36,G37,G39,G42,G43,G46,G49,G52,G55,G58,G61)</f>
        <v>1208</v>
      </c>
      <c r="H65" s="29">
        <f>SUM(H36,H37,H39,H42,H43,H46,H49,H52,H55,H58,H61)</f>
        <v>1937</v>
      </c>
    </row>
    <row r="66" spans="1:8" hidden="1" x14ac:dyDescent="0.2">
      <c r="A66" s="12" t="s">
        <v>6</v>
      </c>
      <c r="B66" s="29">
        <f>SUM(B35,B40,B44,B47,B50,B53,B56,B59,B62,B64)</f>
        <v>195</v>
      </c>
      <c r="C66" s="29">
        <f>SUM(C35,C40,C44,C47,C50,C53,C56,C59,C62,C64)</f>
        <v>201</v>
      </c>
      <c r="D66" s="29">
        <f>SUM(D35,D40,D44,D47,D50,D53,D56,D59,D62,D64)</f>
        <v>396</v>
      </c>
      <c r="E66" s="29">
        <f>SUM(E35,E40,E44,E47,E50,E53,E56,E59,E62,E64)</f>
        <v>879</v>
      </c>
      <c r="F66" s="29">
        <f>SUM(F35,F40,F44,F47,F50,F53,F56,F59,F62,F64)</f>
        <v>913</v>
      </c>
      <c r="G66" s="29">
        <f>SUM(G35,G40,G44,G47,G50,G53,G56,G59,G62,G64)</f>
        <v>1792</v>
      </c>
      <c r="H66" s="29">
        <f>SUM(H35,H40,H44,H47,H50,H53,H56,H59,H62,H64)</f>
        <v>2188</v>
      </c>
    </row>
    <row r="67" spans="1:8" hidden="1" x14ac:dyDescent="0.2">
      <c r="A67" s="12"/>
      <c r="B67" s="29">
        <f>SUM(B65:B66)</f>
        <v>502</v>
      </c>
      <c r="C67" s="29">
        <f>SUM(C65:C66)</f>
        <v>623</v>
      </c>
      <c r="D67" s="29">
        <f>SUM(D65:D66)</f>
        <v>1125</v>
      </c>
      <c r="E67" s="29">
        <f>SUM(E65:E66)</f>
        <v>1408</v>
      </c>
      <c r="F67" s="29">
        <f>SUM(F65:F66)</f>
        <v>1592</v>
      </c>
      <c r="G67" s="29">
        <f>SUM(G65:G66)</f>
        <v>3000</v>
      </c>
      <c r="H67" s="29">
        <f>SUM(H65:H66)</f>
        <v>4125</v>
      </c>
    </row>
    <row r="68" spans="1:8" ht="15" customHeight="1" x14ac:dyDescent="0.2">
      <c r="A68" s="35" t="s">
        <v>86</v>
      </c>
      <c r="B68" s="34">
        <f>SUM(B69,B70,B73,B80,B88,B92,B95,B98)</f>
        <v>874</v>
      </c>
      <c r="C68" s="34">
        <f>SUM(C69,C70,C73,C80,C88,C92,C95,C98)</f>
        <v>822</v>
      </c>
      <c r="D68" s="34">
        <f>SUM(D69,D70,D73,D80,D88,D92,D95,D98)</f>
        <v>1696</v>
      </c>
      <c r="E68" s="34">
        <f>SUM(E69,E70,E73,E80,E88,E92,E95,E98)</f>
        <v>1616</v>
      </c>
      <c r="F68" s="34">
        <f>SUM(F69,F70,F73,F80,F88,F92,F95,F98)</f>
        <v>1407</v>
      </c>
      <c r="G68" s="34">
        <f>SUM(G69,G70,G73,G80,G88,G92,G95,G98)</f>
        <v>3023</v>
      </c>
      <c r="H68" s="34">
        <f>SUM(H69,H70,H73,H80,H88,H92,H95,H98)</f>
        <v>4719</v>
      </c>
    </row>
    <row r="69" spans="1:8" ht="15" customHeight="1" x14ac:dyDescent="0.2">
      <c r="A69" s="30" t="s">
        <v>85</v>
      </c>
      <c r="B69" s="17">
        <v>5</v>
      </c>
      <c r="C69" s="17">
        <v>17</v>
      </c>
      <c r="D69" s="17">
        <v>22</v>
      </c>
      <c r="E69" s="17">
        <v>15</v>
      </c>
      <c r="F69" s="17">
        <v>44</v>
      </c>
      <c r="G69" s="13">
        <v>59</v>
      </c>
      <c r="H69" s="17">
        <v>81</v>
      </c>
    </row>
    <row r="70" spans="1:8" ht="15" customHeight="1" x14ac:dyDescent="0.2">
      <c r="A70" s="30" t="s">
        <v>84</v>
      </c>
      <c r="B70" s="18">
        <f>SUM(B71:B72)</f>
        <v>9</v>
      </c>
      <c r="C70" s="18">
        <f>SUM(C71:C72)</f>
        <v>13</v>
      </c>
      <c r="D70" s="18">
        <f>SUM(D71:D72)</f>
        <v>22</v>
      </c>
      <c r="E70" s="18">
        <f>SUM(E71:E72)</f>
        <v>22</v>
      </c>
      <c r="F70" s="18">
        <f>SUM(F71:F72)</f>
        <v>39</v>
      </c>
      <c r="G70" s="18">
        <f>SUM(G71:G72)</f>
        <v>61</v>
      </c>
      <c r="H70" s="17">
        <f>SUM(G70,D70)</f>
        <v>83</v>
      </c>
    </row>
    <row r="71" spans="1:8" ht="15" customHeight="1" x14ac:dyDescent="0.2">
      <c r="A71" s="20" t="s">
        <v>83</v>
      </c>
      <c r="B71" s="13">
        <v>4</v>
      </c>
      <c r="C71" s="13">
        <v>6</v>
      </c>
      <c r="D71" s="13">
        <v>10</v>
      </c>
      <c r="E71" s="13">
        <v>6</v>
      </c>
      <c r="F71" s="13">
        <v>10</v>
      </c>
      <c r="G71" s="13">
        <v>16</v>
      </c>
      <c r="H71" s="13">
        <v>26</v>
      </c>
    </row>
    <row r="72" spans="1:8" ht="15" customHeight="1" x14ac:dyDescent="0.2">
      <c r="A72" s="20" t="s">
        <v>82</v>
      </c>
      <c r="B72" s="13">
        <v>5</v>
      </c>
      <c r="C72" s="13">
        <v>7</v>
      </c>
      <c r="D72" s="13">
        <v>12</v>
      </c>
      <c r="E72" s="13">
        <v>16</v>
      </c>
      <c r="F72" s="13">
        <v>29</v>
      </c>
      <c r="G72" s="13">
        <v>45</v>
      </c>
      <c r="H72" s="13">
        <v>57</v>
      </c>
    </row>
    <row r="73" spans="1:8" ht="15" customHeight="1" x14ac:dyDescent="0.2">
      <c r="A73" s="30" t="s">
        <v>81</v>
      </c>
      <c r="B73" s="18">
        <f>SUM(B74:B79)</f>
        <v>436</v>
      </c>
      <c r="C73" s="18">
        <f>SUM(C74:C79)</f>
        <v>418</v>
      </c>
      <c r="D73" s="18">
        <f>SUM(D74:D79)</f>
        <v>854</v>
      </c>
      <c r="E73" s="18">
        <f>SUM(E74:E79)</f>
        <v>881</v>
      </c>
      <c r="F73" s="18">
        <f>SUM(F74:F79)</f>
        <v>793</v>
      </c>
      <c r="G73" s="18">
        <f>SUM(G74:G79)</f>
        <v>1674</v>
      </c>
      <c r="H73" s="17">
        <f>SUM(G73,D73)</f>
        <v>2528</v>
      </c>
    </row>
    <row r="74" spans="1:8" ht="15" customHeight="1" x14ac:dyDescent="0.2">
      <c r="A74" s="31" t="s">
        <v>80</v>
      </c>
      <c r="B74" s="33">
        <v>17</v>
      </c>
      <c r="C74" s="33">
        <v>12</v>
      </c>
      <c r="D74" s="13">
        <v>29</v>
      </c>
      <c r="E74" s="13">
        <v>27</v>
      </c>
      <c r="F74" s="13">
        <v>12</v>
      </c>
      <c r="G74" s="13">
        <v>39</v>
      </c>
      <c r="H74" s="13">
        <v>68</v>
      </c>
    </row>
    <row r="75" spans="1:8" ht="15" customHeight="1" x14ac:dyDescent="0.2">
      <c r="A75" s="31" t="s">
        <v>79</v>
      </c>
      <c r="B75" s="33">
        <v>161</v>
      </c>
      <c r="C75" s="33">
        <v>212</v>
      </c>
      <c r="D75" s="13">
        <v>373</v>
      </c>
      <c r="E75" s="13">
        <v>377</v>
      </c>
      <c r="F75" s="13">
        <v>415</v>
      </c>
      <c r="G75" s="13">
        <v>792</v>
      </c>
      <c r="H75" s="13">
        <v>1165</v>
      </c>
    </row>
    <row r="76" spans="1:8" ht="15" customHeight="1" x14ac:dyDescent="0.2">
      <c r="A76" s="31" t="s">
        <v>78</v>
      </c>
      <c r="B76" s="32">
        <v>39</v>
      </c>
      <c r="C76" s="32">
        <v>53</v>
      </c>
      <c r="D76" s="13">
        <v>92</v>
      </c>
      <c r="E76" s="13">
        <v>79</v>
      </c>
      <c r="F76" s="13">
        <v>103</v>
      </c>
      <c r="G76" s="13">
        <v>182</v>
      </c>
      <c r="H76" s="13">
        <v>274</v>
      </c>
    </row>
    <row r="77" spans="1:8" ht="15" customHeight="1" x14ac:dyDescent="0.2">
      <c r="A77" s="31" t="s">
        <v>77</v>
      </c>
      <c r="B77" s="13">
        <v>175</v>
      </c>
      <c r="C77" s="13">
        <v>118</v>
      </c>
      <c r="D77" s="13">
        <v>293</v>
      </c>
      <c r="E77" s="13">
        <v>301</v>
      </c>
      <c r="F77" s="13">
        <v>202</v>
      </c>
      <c r="G77" s="13">
        <v>503</v>
      </c>
      <c r="H77" s="13">
        <v>796</v>
      </c>
    </row>
    <row r="78" spans="1:8" ht="15" customHeight="1" x14ac:dyDescent="0.2">
      <c r="A78" s="31" t="s">
        <v>76</v>
      </c>
      <c r="B78" s="13">
        <v>41</v>
      </c>
      <c r="C78" s="13">
        <v>21</v>
      </c>
      <c r="D78" s="13">
        <v>62</v>
      </c>
      <c r="E78" s="13">
        <v>72</v>
      </c>
      <c r="F78" s="13">
        <v>34</v>
      </c>
      <c r="G78" s="13">
        <v>106</v>
      </c>
      <c r="H78" s="13">
        <v>168</v>
      </c>
    </row>
    <row r="79" spans="1:8" ht="15" customHeight="1" x14ac:dyDescent="0.2">
      <c r="A79" s="31" t="s">
        <v>75</v>
      </c>
      <c r="B79" s="13">
        <v>3</v>
      </c>
      <c r="C79" s="13">
        <v>2</v>
      </c>
      <c r="D79" s="13">
        <v>5</v>
      </c>
      <c r="E79" s="13">
        <v>25</v>
      </c>
      <c r="F79" s="13">
        <v>27</v>
      </c>
      <c r="G79" s="13">
        <v>52</v>
      </c>
      <c r="H79" s="13">
        <v>57</v>
      </c>
    </row>
    <row r="80" spans="1:8" ht="15" customHeight="1" x14ac:dyDescent="0.2">
      <c r="A80" s="30" t="s">
        <v>74</v>
      </c>
      <c r="B80" s="18">
        <f>SUM(B81:B87)</f>
        <v>78</v>
      </c>
      <c r="C80" s="18">
        <f>SUM(C81:C87)</f>
        <v>84</v>
      </c>
      <c r="D80" s="18">
        <f>SUM(D81:D87)</f>
        <v>162</v>
      </c>
      <c r="E80" s="18">
        <f>SUM(E81:E87)</f>
        <v>141</v>
      </c>
      <c r="F80" s="18">
        <f>SUM(F81:F87)</f>
        <v>129</v>
      </c>
      <c r="G80" s="18">
        <f>SUM(G81:G87)</f>
        <v>270</v>
      </c>
      <c r="H80" s="17">
        <f>SUM(G80,D80)</f>
        <v>432</v>
      </c>
    </row>
    <row r="81" spans="1:8" ht="15" customHeight="1" x14ac:dyDescent="0.2">
      <c r="A81" s="20" t="s">
        <v>73</v>
      </c>
      <c r="B81" s="13">
        <v>7</v>
      </c>
      <c r="C81" s="13">
        <v>17</v>
      </c>
      <c r="D81" s="13">
        <v>24</v>
      </c>
      <c r="E81" s="13">
        <v>11</v>
      </c>
      <c r="F81" s="13">
        <v>12</v>
      </c>
      <c r="G81" s="13">
        <v>23</v>
      </c>
      <c r="H81" s="13">
        <v>47</v>
      </c>
    </row>
    <row r="82" spans="1:8" ht="15" customHeight="1" x14ac:dyDescent="0.2">
      <c r="A82" s="20" t="s">
        <v>72</v>
      </c>
      <c r="B82" s="13">
        <v>4</v>
      </c>
      <c r="C82" s="13">
        <v>3</v>
      </c>
      <c r="D82" s="13">
        <v>7</v>
      </c>
      <c r="E82" s="13">
        <v>0</v>
      </c>
      <c r="F82" s="13">
        <v>0</v>
      </c>
      <c r="G82" s="13">
        <v>0</v>
      </c>
      <c r="H82" s="13">
        <v>7</v>
      </c>
    </row>
    <row r="83" spans="1:8" ht="15" customHeight="1" x14ac:dyDescent="0.2">
      <c r="A83" s="20" t="s">
        <v>71</v>
      </c>
      <c r="B83" s="13">
        <v>7</v>
      </c>
      <c r="C83" s="13">
        <v>14</v>
      </c>
      <c r="D83" s="13">
        <v>21</v>
      </c>
      <c r="E83" s="13">
        <v>12</v>
      </c>
      <c r="F83" s="13">
        <v>10</v>
      </c>
      <c r="G83" s="13">
        <v>22</v>
      </c>
      <c r="H83" s="13">
        <v>43</v>
      </c>
    </row>
    <row r="84" spans="1:8" ht="15" customHeight="1" x14ac:dyDescent="0.2">
      <c r="A84" s="20" t="s">
        <v>70</v>
      </c>
      <c r="B84" s="13">
        <v>2</v>
      </c>
      <c r="C84" s="13">
        <v>2</v>
      </c>
      <c r="D84" s="13">
        <v>4</v>
      </c>
      <c r="E84" s="13">
        <v>3</v>
      </c>
      <c r="F84" s="13">
        <v>0</v>
      </c>
      <c r="G84" s="13">
        <v>3</v>
      </c>
      <c r="H84" s="13">
        <v>7</v>
      </c>
    </row>
    <row r="85" spans="1:8" ht="15" customHeight="1" x14ac:dyDescent="0.2">
      <c r="A85" s="20" t="s">
        <v>69</v>
      </c>
      <c r="B85" s="13">
        <v>12</v>
      </c>
      <c r="C85" s="13">
        <v>13</v>
      </c>
      <c r="D85" s="13">
        <v>25</v>
      </c>
      <c r="E85" s="13">
        <v>16</v>
      </c>
      <c r="F85" s="13">
        <v>12</v>
      </c>
      <c r="G85" s="13">
        <v>28</v>
      </c>
      <c r="H85" s="13">
        <v>53</v>
      </c>
    </row>
    <row r="86" spans="1:8" ht="15" customHeight="1" x14ac:dyDescent="0.2">
      <c r="A86" s="20" t="s">
        <v>68</v>
      </c>
      <c r="B86" s="13">
        <v>11</v>
      </c>
      <c r="C86" s="13">
        <v>8</v>
      </c>
      <c r="D86" s="13">
        <v>19</v>
      </c>
      <c r="E86" s="13">
        <v>12</v>
      </c>
      <c r="F86" s="13">
        <v>6</v>
      </c>
      <c r="G86" s="13">
        <v>18</v>
      </c>
      <c r="H86" s="13">
        <v>37</v>
      </c>
    </row>
    <row r="87" spans="1:8" ht="15" customHeight="1" x14ac:dyDescent="0.2">
      <c r="A87" s="20" t="s">
        <v>67</v>
      </c>
      <c r="B87" s="13">
        <v>35</v>
      </c>
      <c r="C87" s="13">
        <v>27</v>
      </c>
      <c r="D87" s="13">
        <v>62</v>
      </c>
      <c r="E87" s="13">
        <v>87</v>
      </c>
      <c r="F87" s="13">
        <v>89</v>
      </c>
      <c r="G87" s="13">
        <v>176</v>
      </c>
      <c r="H87" s="13">
        <v>238</v>
      </c>
    </row>
    <row r="88" spans="1:8" ht="15" customHeight="1" x14ac:dyDescent="0.2">
      <c r="A88" s="30" t="s">
        <v>66</v>
      </c>
      <c r="B88" s="18">
        <f>SUM(B89:B91)</f>
        <v>247</v>
      </c>
      <c r="C88" s="18">
        <f>SUM(C89:C91)</f>
        <v>211</v>
      </c>
      <c r="D88" s="18">
        <f>SUM(D89:D91)</f>
        <v>458</v>
      </c>
      <c r="E88" s="18">
        <f>SUM(E89:E91)</f>
        <v>313</v>
      </c>
      <c r="F88" s="18">
        <f>SUM(F89:F91)</f>
        <v>232</v>
      </c>
      <c r="G88" s="18">
        <f>SUM(G89:G91)</f>
        <v>545</v>
      </c>
      <c r="H88" s="17">
        <f>SUM(G88,D88)</f>
        <v>1003</v>
      </c>
    </row>
    <row r="89" spans="1:8" ht="15" customHeight="1" x14ac:dyDescent="0.2">
      <c r="A89" s="20" t="s">
        <v>65</v>
      </c>
      <c r="B89" s="13">
        <v>189</v>
      </c>
      <c r="C89" s="13">
        <v>171</v>
      </c>
      <c r="D89" s="13">
        <v>360</v>
      </c>
      <c r="E89" s="13">
        <v>187</v>
      </c>
      <c r="F89" s="13">
        <v>142</v>
      </c>
      <c r="G89" s="13">
        <v>329</v>
      </c>
      <c r="H89" s="13">
        <v>689</v>
      </c>
    </row>
    <row r="90" spans="1:8" ht="15" customHeight="1" x14ac:dyDescent="0.2">
      <c r="A90" s="20" t="s">
        <v>64</v>
      </c>
      <c r="B90" s="13">
        <v>6</v>
      </c>
      <c r="C90" s="13">
        <v>16</v>
      </c>
      <c r="D90" s="13">
        <v>22</v>
      </c>
      <c r="E90" s="13">
        <v>14</v>
      </c>
      <c r="F90" s="13">
        <v>17</v>
      </c>
      <c r="G90" s="13">
        <v>31</v>
      </c>
      <c r="H90" s="13">
        <v>53</v>
      </c>
    </row>
    <row r="91" spans="1:8" ht="15" customHeight="1" x14ac:dyDescent="0.2">
      <c r="A91" s="20" t="s">
        <v>63</v>
      </c>
      <c r="B91" s="13">
        <v>52</v>
      </c>
      <c r="C91" s="13">
        <v>24</v>
      </c>
      <c r="D91" s="13">
        <v>76</v>
      </c>
      <c r="E91" s="13">
        <v>112</v>
      </c>
      <c r="F91" s="13">
        <v>73</v>
      </c>
      <c r="G91" s="13">
        <v>185</v>
      </c>
      <c r="H91" s="13">
        <v>261</v>
      </c>
    </row>
    <row r="92" spans="1:8" ht="15" customHeight="1" x14ac:dyDescent="0.2">
      <c r="A92" s="25" t="s">
        <v>62</v>
      </c>
      <c r="B92" s="18">
        <f>SUM(B93:B94)</f>
        <v>44</v>
      </c>
      <c r="C92" s="18">
        <f>SUM(C93:C94)</f>
        <v>22</v>
      </c>
      <c r="D92" s="18">
        <f>SUM(D93:D94)</f>
        <v>66</v>
      </c>
      <c r="E92" s="18">
        <f>SUM(E93:E94)</f>
        <v>107</v>
      </c>
      <c r="F92" s="18">
        <f>SUM(F93:F94)</f>
        <v>44</v>
      </c>
      <c r="G92" s="18">
        <f>SUM(G93:G94)</f>
        <v>151</v>
      </c>
      <c r="H92" s="17">
        <f>SUM(G92,D92)</f>
        <v>217</v>
      </c>
    </row>
    <row r="93" spans="1:8" ht="15" customHeight="1" x14ac:dyDescent="0.2">
      <c r="A93" s="20" t="s">
        <v>61</v>
      </c>
      <c r="B93" s="13">
        <v>29</v>
      </c>
      <c r="C93" s="13">
        <v>16</v>
      </c>
      <c r="D93" s="13">
        <v>45</v>
      </c>
      <c r="E93" s="13">
        <v>43</v>
      </c>
      <c r="F93" s="13">
        <v>16</v>
      </c>
      <c r="G93" s="13">
        <v>59</v>
      </c>
      <c r="H93" s="13">
        <v>104</v>
      </c>
    </row>
    <row r="94" spans="1:8" ht="15" customHeight="1" x14ac:dyDescent="0.2">
      <c r="A94" s="20" t="s">
        <v>60</v>
      </c>
      <c r="B94" s="13">
        <v>15</v>
      </c>
      <c r="C94" s="13">
        <v>6</v>
      </c>
      <c r="D94" s="13">
        <v>21</v>
      </c>
      <c r="E94" s="13">
        <v>64</v>
      </c>
      <c r="F94" s="13">
        <v>28</v>
      </c>
      <c r="G94" s="13">
        <v>92</v>
      </c>
      <c r="H94" s="13">
        <v>113</v>
      </c>
    </row>
    <row r="95" spans="1:8" ht="15" customHeight="1" x14ac:dyDescent="0.2">
      <c r="A95" s="30" t="s">
        <v>59</v>
      </c>
      <c r="B95" s="18">
        <f>SUM(B96:B97)</f>
        <v>32</v>
      </c>
      <c r="C95" s="18">
        <f>SUM(C96:C97)</f>
        <v>31</v>
      </c>
      <c r="D95" s="18">
        <f>SUM(D96:D97)</f>
        <v>63</v>
      </c>
      <c r="E95" s="18">
        <f>SUM(E96:E97)</f>
        <v>88</v>
      </c>
      <c r="F95" s="18">
        <f>SUM(F96:F97)</f>
        <v>83</v>
      </c>
      <c r="G95" s="18">
        <f>SUM(G96:G97)</f>
        <v>171</v>
      </c>
      <c r="H95" s="17">
        <f>SUM(G95,D95)</f>
        <v>234</v>
      </c>
    </row>
    <row r="96" spans="1:8" ht="15" customHeight="1" x14ac:dyDescent="0.2">
      <c r="A96" s="20" t="s">
        <v>58</v>
      </c>
      <c r="B96" s="13">
        <v>12</v>
      </c>
      <c r="C96" s="13">
        <v>17</v>
      </c>
      <c r="D96" s="13">
        <v>29</v>
      </c>
      <c r="E96" s="13">
        <v>33</v>
      </c>
      <c r="F96" s="13">
        <v>32</v>
      </c>
      <c r="G96" s="13">
        <v>65</v>
      </c>
      <c r="H96" s="13">
        <v>94</v>
      </c>
    </row>
    <row r="97" spans="1:8" ht="15" customHeight="1" x14ac:dyDescent="0.2">
      <c r="A97" s="23" t="s">
        <v>57</v>
      </c>
      <c r="B97" s="13">
        <v>20</v>
      </c>
      <c r="C97" s="13">
        <v>14</v>
      </c>
      <c r="D97" s="13">
        <v>34</v>
      </c>
      <c r="E97" s="13">
        <v>55</v>
      </c>
      <c r="F97" s="13">
        <v>51</v>
      </c>
      <c r="G97" s="13">
        <v>106</v>
      </c>
      <c r="H97" s="13">
        <v>140</v>
      </c>
    </row>
    <row r="98" spans="1:8" ht="15" customHeight="1" x14ac:dyDescent="0.2">
      <c r="A98" s="30" t="s">
        <v>56</v>
      </c>
      <c r="B98" s="18">
        <f>SUM(B99:B100)</f>
        <v>23</v>
      </c>
      <c r="C98" s="18">
        <f>SUM(C99:C100)</f>
        <v>26</v>
      </c>
      <c r="D98" s="18">
        <f>SUM(D99:D100)</f>
        <v>49</v>
      </c>
      <c r="E98" s="18">
        <f>SUM(E99:E100)</f>
        <v>49</v>
      </c>
      <c r="F98" s="18">
        <f>SUM(F99:F100)</f>
        <v>43</v>
      </c>
      <c r="G98" s="18">
        <f>SUM(G99:G100)</f>
        <v>92</v>
      </c>
      <c r="H98" s="17">
        <f>SUM(G98,D98)</f>
        <v>141</v>
      </c>
    </row>
    <row r="99" spans="1:8" ht="15" customHeight="1" x14ac:dyDescent="0.2">
      <c r="A99" s="20" t="s">
        <v>55</v>
      </c>
      <c r="B99" s="13">
        <v>12</v>
      </c>
      <c r="C99" s="13">
        <v>12</v>
      </c>
      <c r="D99" s="13">
        <v>24</v>
      </c>
      <c r="E99" s="13">
        <v>17</v>
      </c>
      <c r="F99" s="13">
        <v>17</v>
      </c>
      <c r="G99" s="13">
        <v>34</v>
      </c>
      <c r="H99" s="29">
        <v>58</v>
      </c>
    </row>
    <row r="100" spans="1:8" x14ac:dyDescent="0.2">
      <c r="A100" s="20" t="s">
        <v>54</v>
      </c>
      <c r="B100" s="13">
        <v>11</v>
      </c>
      <c r="C100" s="13">
        <v>14</v>
      </c>
      <c r="D100" s="13">
        <v>25</v>
      </c>
      <c r="E100" s="13">
        <v>32</v>
      </c>
      <c r="F100" s="13">
        <v>26</v>
      </c>
      <c r="G100" s="13">
        <v>58</v>
      </c>
      <c r="H100" s="29">
        <v>83</v>
      </c>
    </row>
    <row r="101" spans="1:8" hidden="1" x14ac:dyDescent="0.2">
      <c r="A101" s="12" t="s">
        <v>7</v>
      </c>
      <c r="B101" s="29">
        <f>SUM(B69,B71,B74:B78,B81:B86,B89:B90,B93,B96,B99)</f>
        <v>733</v>
      </c>
      <c r="C101" s="29">
        <f>SUM(C69,C71,C74:C78,C81:C86,C89:C90,C93,C96,C99)</f>
        <v>728</v>
      </c>
      <c r="D101" s="29">
        <f>SUM(D69,D71,D74:D78,D81:D86,D89:D90,D93,D96,D99)</f>
        <v>1461</v>
      </c>
      <c r="E101" s="29">
        <f>SUM(E69,E71,E74:E78,E81:E86,E89:E90,E93,E96,E99)</f>
        <v>1225</v>
      </c>
      <c r="F101" s="29">
        <f>SUM(F69,F71,F74:F78,F81:F86,F89:F90,F93,F96,F99)</f>
        <v>1084</v>
      </c>
      <c r="G101" s="29">
        <f>SUM(G69,G71,G74:G78,G81:G86,G89:G90,G93,G96,G99)</f>
        <v>2309</v>
      </c>
      <c r="H101" s="29">
        <f>SUM(H69,H71,H74:H78,H81:H86,H89:H90,H93,H96,H99)</f>
        <v>3770</v>
      </c>
    </row>
    <row r="102" spans="1:8" hidden="1" x14ac:dyDescent="0.2">
      <c r="A102" s="12" t="s">
        <v>6</v>
      </c>
      <c r="B102" s="29">
        <f>SUM(B72,B79,B87,B91,B94,B97,B100)</f>
        <v>141</v>
      </c>
      <c r="C102" s="29">
        <f>SUM(C72,C79,C87,C91,C94,C97,C100)</f>
        <v>94</v>
      </c>
      <c r="D102" s="29">
        <f>SUM(D72,D79,D87,D91,D94,D97,D100)</f>
        <v>235</v>
      </c>
      <c r="E102" s="29">
        <f>SUM(E72,E79,E87,E91,E94,E97,E100)</f>
        <v>391</v>
      </c>
      <c r="F102" s="29">
        <f>SUM(F72,F79,F87,F91,F94,F97,F100)</f>
        <v>323</v>
      </c>
      <c r="G102" s="29">
        <f>SUM(G72,G79,G87,G91,G94,G97,G100)</f>
        <v>714</v>
      </c>
      <c r="H102" s="29">
        <f>SUM(H72,H79,H87,H91,H94,H97,H100)</f>
        <v>949</v>
      </c>
    </row>
    <row r="103" spans="1:8" hidden="1" x14ac:dyDescent="0.2">
      <c r="A103" s="12" t="s">
        <v>5</v>
      </c>
      <c r="B103" s="29">
        <f>SUM(B101:B102)</f>
        <v>874</v>
      </c>
      <c r="C103" s="28">
        <f>SUM(C101:C102)</f>
        <v>822</v>
      </c>
      <c r="D103" s="28">
        <f>SUM(D101:D102)</f>
        <v>1696</v>
      </c>
      <c r="E103" s="28">
        <f>SUM(E101:E102)</f>
        <v>1616</v>
      </c>
      <c r="F103" s="28">
        <f>SUM(F101:F102)</f>
        <v>1407</v>
      </c>
      <c r="G103" s="28">
        <f>SUM(G101:G102)</f>
        <v>3023</v>
      </c>
      <c r="H103" s="28">
        <f>SUM(H101:H102)</f>
        <v>4719</v>
      </c>
    </row>
    <row r="104" spans="1:8" s="24" customFormat="1" x14ac:dyDescent="0.2">
      <c r="A104" s="27" t="s">
        <v>53</v>
      </c>
      <c r="B104" s="18">
        <f>SUM(B105,B106:B107,B110,B113,B116,B119,B122,B125,B128,B131,B135,B138,B141,B144)</f>
        <v>358</v>
      </c>
      <c r="C104" s="18">
        <f>SUM(C105,C106:C107,C110,C113,C116,C119,C122,C128,C125,C131,C135,C138,C141,C144)</f>
        <v>422</v>
      </c>
      <c r="D104" s="18">
        <f>SUM(D105,D106:D107,D110,D113,D116,D119,D122,D128,D125,D131,D135,D138,D141,D144)</f>
        <v>780</v>
      </c>
      <c r="E104" s="18">
        <f>SUM(E105,E106:E107,E110,E113,E116,E119,E122,E128,E125,E131,E135,E138,E141,E144)</f>
        <v>764</v>
      </c>
      <c r="F104" s="18">
        <f>SUM(F105,F106:F107,F110,F113,F116,F119,F122,F128,F125,F131,F135,F138,F141,F144)</f>
        <v>821</v>
      </c>
      <c r="G104" s="18">
        <f>SUM(G105,G106:G107,G110,G113,G116,G119,G122,G128,G125,G131,G135,G138,G141,G144)</f>
        <v>1585</v>
      </c>
      <c r="H104" s="18">
        <f>SUM(H105,H106:H107,H110,H113,H116,H119,H122,H128,H125,H131,H135,H138,H141,H144)</f>
        <v>2365</v>
      </c>
    </row>
    <row r="105" spans="1:8" s="24" customFormat="1" ht="15" customHeight="1" x14ac:dyDescent="0.2">
      <c r="A105" s="26" t="s">
        <v>52</v>
      </c>
      <c r="B105" s="18">
        <v>9</v>
      </c>
      <c r="C105" s="18">
        <v>6</v>
      </c>
      <c r="D105" s="17">
        <v>15</v>
      </c>
      <c r="E105" s="18">
        <v>10</v>
      </c>
      <c r="F105" s="18">
        <v>9</v>
      </c>
      <c r="G105" s="17">
        <v>19</v>
      </c>
      <c r="H105" s="17">
        <v>34</v>
      </c>
    </row>
    <row r="106" spans="1:8" s="24" customFormat="1" ht="15" customHeight="1" x14ac:dyDescent="0.2">
      <c r="A106" s="25" t="s">
        <v>51</v>
      </c>
      <c r="B106" s="18">
        <v>61</v>
      </c>
      <c r="C106" s="18">
        <v>85</v>
      </c>
      <c r="D106" s="17">
        <v>146</v>
      </c>
      <c r="E106" s="18">
        <v>69</v>
      </c>
      <c r="F106" s="18">
        <v>116</v>
      </c>
      <c r="G106" s="17">
        <v>185</v>
      </c>
      <c r="H106" s="17">
        <v>331</v>
      </c>
    </row>
    <row r="107" spans="1:8" ht="15" customHeight="1" x14ac:dyDescent="0.2">
      <c r="A107" s="19" t="s">
        <v>50</v>
      </c>
      <c r="B107" s="18">
        <f>SUM(B108:B109)</f>
        <v>43</v>
      </c>
      <c r="C107" s="18">
        <f>SUM(C108:C109)</f>
        <v>45</v>
      </c>
      <c r="D107" s="18">
        <f>SUM(D108:D109)</f>
        <v>88</v>
      </c>
      <c r="E107" s="18">
        <f>SUM(E108:E109)</f>
        <v>63</v>
      </c>
      <c r="F107" s="18">
        <f>SUM(F108:F109)</f>
        <v>66</v>
      </c>
      <c r="G107" s="18">
        <f>SUM(G108:G109)</f>
        <v>129</v>
      </c>
      <c r="H107" s="17">
        <f>SUM(G107,D107)</f>
        <v>217</v>
      </c>
    </row>
    <row r="108" spans="1:8" ht="15" customHeight="1" x14ac:dyDescent="0.2">
      <c r="A108" s="20" t="s">
        <v>49</v>
      </c>
      <c r="B108" s="13">
        <v>42</v>
      </c>
      <c r="C108" s="13">
        <v>40</v>
      </c>
      <c r="D108" s="13">
        <v>82</v>
      </c>
      <c r="E108" s="13">
        <v>47</v>
      </c>
      <c r="F108" s="13">
        <v>55</v>
      </c>
      <c r="G108" s="13">
        <v>102</v>
      </c>
      <c r="H108" s="13">
        <v>184</v>
      </c>
    </row>
    <row r="109" spans="1:8" ht="15" customHeight="1" x14ac:dyDescent="0.2">
      <c r="A109" s="20" t="s">
        <v>48</v>
      </c>
      <c r="B109" s="13">
        <v>1</v>
      </c>
      <c r="C109" s="13">
        <v>5</v>
      </c>
      <c r="D109" s="13">
        <v>6</v>
      </c>
      <c r="E109" s="13">
        <v>16</v>
      </c>
      <c r="F109" s="13">
        <v>11</v>
      </c>
      <c r="G109" s="13">
        <v>27</v>
      </c>
      <c r="H109" s="13">
        <v>33</v>
      </c>
    </row>
    <row r="110" spans="1:8" ht="15" customHeight="1" x14ac:dyDescent="0.2">
      <c r="A110" s="19" t="s">
        <v>47</v>
      </c>
      <c r="B110" s="18">
        <f>SUM(B111:B112)</f>
        <v>7</v>
      </c>
      <c r="C110" s="18">
        <f>SUM(C111:C112)</f>
        <v>27</v>
      </c>
      <c r="D110" s="18">
        <f>SUM(D111:D112)</f>
        <v>34</v>
      </c>
      <c r="E110" s="18">
        <f>SUM(E111:E112)</f>
        <v>22</v>
      </c>
      <c r="F110" s="18">
        <f>SUM(F111:F112)</f>
        <v>28</v>
      </c>
      <c r="G110" s="18">
        <f>SUM(G111:G112)</f>
        <v>50</v>
      </c>
      <c r="H110" s="17">
        <f>SUM(G110,D110)</f>
        <v>84</v>
      </c>
    </row>
    <row r="111" spans="1:8" ht="15" customHeight="1" x14ac:dyDescent="0.2">
      <c r="A111" s="20" t="s">
        <v>46</v>
      </c>
      <c r="B111" s="13">
        <v>2</v>
      </c>
      <c r="C111" s="13">
        <v>17</v>
      </c>
      <c r="D111" s="13">
        <v>19</v>
      </c>
      <c r="E111" s="13">
        <v>9</v>
      </c>
      <c r="F111" s="13">
        <v>9</v>
      </c>
      <c r="G111" s="13">
        <v>18</v>
      </c>
      <c r="H111" s="13">
        <v>37</v>
      </c>
    </row>
    <row r="112" spans="1:8" ht="15" customHeight="1" x14ac:dyDescent="0.2">
      <c r="A112" s="20" t="s">
        <v>45</v>
      </c>
      <c r="B112" s="13">
        <v>5</v>
      </c>
      <c r="C112" s="13">
        <v>10</v>
      </c>
      <c r="D112" s="13">
        <v>15</v>
      </c>
      <c r="E112" s="13">
        <v>13</v>
      </c>
      <c r="F112" s="13">
        <v>19</v>
      </c>
      <c r="G112" s="13">
        <v>32</v>
      </c>
      <c r="H112" s="13">
        <v>47</v>
      </c>
    </row>
    <row r="113" spans="1:8" ht="15" customHeight="1" x14ac:dyDescent="0.2">
      <c r="A113" s="19" t="s">
        <v>44</v>
      </c>
      <c r="B113" s="18">
        <f>SUM(B114:B115)</f>
        <v>8</v>
      </c>
      <c r="C113" s="18">
        <f>SUM(C114:C115)</f>
        <v>5</v>
      </c>
      <c r="D113" s="18">
        <f>SUM(D114:D115)</f>
        <v>13</v>
      </c>
      <c r="E113" s="18">
        <f>SUM(E114:E115)</f>
        <v>22</v>
      </c>
      <c r="F113" s="18">
        <f>SUM(F114:F115)</f>
        <v>10</v>
      </c>
      <c r="G113" s="18">
        <f>SUM(G114:G115)</f>
        <v>32</v>
      </c>
      <c r="H113" s="17">
        <f>SUM(G113,D113)</f>
        <v>45</v>
      </c>
    </row>
    <row r="114" spans="1:8" ht="15" customHeight="1" x14ac:dyDescent="0.2">
      <c r="A114" s="20" t="s">
        <v>43</v>
      </c>
      <c r="B114" s="13">
        <v>4</v>
      </c>
      <c r="C114" s="13">
        <v>2</v>
      </c>
      <c r="D114" s="13">
        <v>6</v>
      </c>
      <c r="E114" s="13">
        <v>6</v>
      </c>
      <c r="F114" s="13">
        <v>2</v>
      </c>
      <c r="G114" s="13">
        <v>8</v>
      </c>
      <c r="H114" s="13">
        <v>14</v>
      </c>
    </row>
    <row r="115" spans="1:8" ht="15" customHeight="1" x14ac:dyDescent="0.2">
      <c r="A115" s="20" t="s">
        <v>42</v>
      </c>
      <c r="B115" s="13">
        <v>4</v>
      </c>
      <c r="C115" s="13">
        <v>3</v>
      </c>
      <c r="D115" s="13">
        <v>7</v>
      </c>
      <c r="E115" s="13">
        <v>16</v>
      </c>
      <c r="F115" s="13">
        <v>8</v>
      </c>
      <c r="G115" s="13">
        <v>24</v>
      </c>
      <c r="H115" s="13">
        <v>31</v>
      </c>
    </row>
    <row r="116" spans="1:8" ht="15" customHeight="1" x14ac:dyDescent="0.2">
      <c r="A116" s="21" t="s">
        <v>41</v>
      </c>
      <c r="B116" s="18">
        <f>SUM(B117:B118)</f>
        <v>41</v>
      </c>
      <c r="C116" s="18">
        <f>SUM(C117:C118)</f>
        <v>8</v>
      </c>
      <c r="D116" s="18">
        <f>SUM(D117:D118)</f>
        <v>49</v>
      </c>
      <c r="E116" s="18">
        <f>SUM(E117:E118)</f>
        <v>61</v>
      </c>
      <c r="F116" s="18">
        <f>SUM(F117:F118)</f>
        <v>37</v>
      </c>
      <c r="G116" s="18">
        <f>SUM(G117:G118)</f>
        <v>98</v>
      </c>
      <c r="H116" s="17">
        <f>SUM(G116,D116)</f>
        <v>147</v>
      </c>
    </row>
    <row r="117" spans="1:8" ht="15" customHeight="1" x14ac:dyDescent="0.2">
      <c r="A117" s="23" t="s">
        <v>40</v>
      </c>
      <c r="B117" s="13">
        <v>16</v>
      </c>
      <c r="C117" s="13">
        <v>6</v>
      </c>
      <c r="D117" s="13">
        <v>22</v>
      </c>
      <c r="E117" s="13">
        <v>17</v>
      </c>
      <c r="F117" s="13">
        <v>13</v>
      </c>
      <c r="G117" s="13">
        <v>30</v>
      </c>
      <c r="H117" s="13">
        <v>52</v>
      </c>
    </row>
    <row r="118" spans="1:8" ht="15" customHeight="1" x14ac:dyDescent="0.2">
      <c r="A118" s="23" t="s">
        <v>39</v>
      </c>
      <c r="B118" s="13">
        <v>25</v>
      </c>
      <c r="C118" s="13">
        <v>2</v>
      </c>
      <c r="D118" s="13">
        <v>27</v>
      </c>
      <c r="E118" s="13">
        <v>44</v>
      </c>
      <c r="F118" s="13">
        <v>24</v>
      </c>
      <c r="G118" s="13">
        <v>68</v>
      </c>
      <c r="H118" s="13">
        <v>95</v>
      </c>
    </row>
    <row r="119" spans="1:8" ht="15" customHeight="1" x14ac:dyDescent="0.2">
      <c r="A119" s="19" t="s">
        <v>38</v>
      </c>
      <c r="B119" s="18">
        <f>SUM(B120:B121)</f>
        <v>29</v>
      </c>
      <c r="C119" s="18">
        <f>SUM(C120:C121)</f>
        <v>19</v>
      </c>
      <c r="D119" s="18">
        <f>SUM(D120:D121)</f>
        <v>48</v>
      </c>
      <c r="E119" s="18">
        <f>SUM(E120:E121)</f>
        <v>53</v>
      </c>
      <c r="F119" s="18">
        <f>SUM(F120:F121)</f>
        <v>21</v>
      </c>
      <c r="G119" s="18">
        <f>SUM(G120:G121)</f>
        <v>74</v>
      </c>
      <c r="H119" s="17">
        <f>SUM(G119,D119)</f>
        <v>122</v>
      </c>
    </row>
    <row r="120" spans="1:8" ht="15" customHeight="1" x14ac:dyDescent="0.2">
      <c r="A120" s="20" t="s">
        <v>37</v>
      </c>
      <c r="B120" s="13">
        <v>20</v>
      </c>
      <c r="C120" s="13">
        <v>11</v>
      </c>
      <c r="D120" s="13">
        <v>31</v>
      </c>
      <c r="E120" s="13">
        <v>14</v>
      </c>
      <c r="F120" s="13">
        <v>11</v>
      </c>
      <c r="G120" s="13">
        <v>25</v>
      </c>
      <c r="H120" s="13">
        <v>56</v>
      </c>
    </row>
    <row r="121" spans="1:8" ht="15" customHeight="1" x14ac:dyDescent="0.2">
      <c r="A121" s="20" t="s">
        <v>36</v>
      </c>
      <c r="B121" s="13">
        <v>9</v>
      </c>
      <c r="C121" s="13">
        <v>8</v>
      </c>
      <c r="D121" s="13">
        <v>17</v>
      </c>
      <c r="E121" s="13">
        <v>39</v>
      </c>
      <c r="F121" s="13">
        <v>10</v>
      </c>
      <c r="G121" s="13">
        <v>49</v>
      </c>
      <c r="H121" s="13">
        <v>66</v>
      </c>
    </row>
    <row r="122" spans="1:8" ht="15" customHeight="1" x14ac:dyDescent="0.2">
      <c r="A122" s="19" t="s">
        <v>35</v>
      </c>
      <c r="B122" s="18">
        <f>SUM(B123:B124)</f>
        <v>19</v>
      </c>
      <c r="C122" s="18">
        <f>SUM(C123:C124)</f>
        <v>20</v>
      </c>
      <c r="D122" s="18">
        <f>SUM(D123:D124)</f>
        <v>39</v>
      </c>
      <c r="E122" s="18">
        <f>SUM(E123:E124)</f>
        <v>45</v>
      </c>
      <c r="F122" s="18">
        <f>SUM(F123:F124)</f>
        <v>35</v>
      </c>
      <c r="G122" s="18">
        <f>SUM(G123:G124)</f>
        <v>80</v>
      </c>
      <c r="H122" s="17">
        <f>SUM(G122,D122)</f>
        <v>119</v>
      </c>
    </row>
    <row r="123" spans="1:8" ht="15" customHeight="1" x14ac:dyDescent="0.2">
      <c r="A123" s="20" t="s">
        <v>34</v>
      </c>
      <c r="B123" s="13">
        <v>13</v>
      </c>
      <c r="C123" s="14">
        <v>10</v>
      </c>
      <c r="D123" s="13">
        <v>23</v>
      </c>
      <c r="E123" s="14">
        <v>12</v>
      </c>
      <c r="F123" s="14">
        <v>10</v>
      </c>
      <c r="G123" s="13">
        <v>22</v>
      </c>
      <c r="H123" s="13">
        <v>45</v>
      </c>
    </row>
    <row r="124" spans="1:8" ht="15" customHeight="1" x14ac:dyDescent="0.2">
      <c r="A124" s="20" t="s">
        <v>33</v>
      </c>
      <c r="B124" s="13">
        <v>6</v>
      </c>
      <c r="C124" s="14">
        <v>10</v>
      </c>
      <c r="D124" s="13">
        <v>16</v>
      </c>
      <c r="E124" s="14">
        <v>33</v>
      </c>
      <c r="F124" s="14">
        <v>25</v>
      </c>
      <c r="G124" s="13">
        <v>58</v>
      </c>
      <c r="H124" s="13">
        <v>74</v>
      </c>
    </row>
    <row r="125" spans="1:8" ht="15" customHeight="1" x14ac:dyDescent="0.2">
      <c r="A125" s="19" t="s">
        <v>32</v>
      </c>
      <c r="B125" s="18">
        <f>SUM(B126:B127)</f>
        <v>19</v>
      </c>
      <c r="C125" s="18">
        <f>SUM(C126:C127)</f>
        <v>49</v>
      </c>
      <c r="D125" s="18">
        <f>SUM(D126:D127)</f>
        <v>68</v>
      </c>
      <c r="E125" s="18">
        <f>SUM(E126:E127)</f>
        <v>76</v>
      </c>
      <c r="F125" s="18">
        <f>SUM(F126:F127)</f>
        <v>99</v>
      </c>
      <c r="G125" s="18">
        <f>SUM(G126:G127)</f>
        <v>175</v>
      </c>
      <c r="H125" s="17">
        <f>SUM(G125,D125)</f>
        <v>243</v>
      </c>
    </row>
    <row r="126" spans="1:8" ht="15" customHeight="1" x14ac:dyDescent="0.2">
      <c r="A126" s="20" t="s">
        <v>31</v>
      </c>
      <c r="B126" s="13">
        <v>12</v>
      </c>
      <c r="C126" s="14">
        <v>32</v>
      </c>
      <c r="D126" s="13">
        <v>44</v>
      </c>
      <c r="E126" s="14">
        <v>35</v>
      </c>
      <c r="F126" s="14">
        <v>47</v>
      </c>
      <c r="G126" s="13">
        <v>82</v>
      </c>
      <c r="H126" s="13">
        <v>126</v>
      </c>
    </row>
    <row r="127" spans="1:8" ht="15" customHeight="1" x14ac:dyDescent="0.2">
      <c r="A127" s="20" t="s">
        <v>30</v>
      </c>
      <c r="B127" s="13">
        <v>7</v>
      </c>
      <c r="C127" s="14">
        <v>17</v>
      </c>
      <c r="D127" s="13">
        <v>24</v>
      </c>
      <c r="E127" s="14">
        <v>41</v>
      </c>
      <c r="F127" s="14">
        <v>52</v>
      </c>
      <c r="G127" s="13">
        <v>93</v>
      </c>
      <c r="H127" s="13">
        <v>117</v>
      </c>
    </row>
    <row r="128" spans="1:8" ht="15" customHeight="1" x14ac:dyDescent="0.2">
      <c r="A128" s="19" t="s">
        <v>29</v>
      </c>
      <c r="B128" s="18">
        <f>SUM(B129:B130)</f>
        <v>25</v>
      </c>
      <c r="C128" s="18">
        <f>SUM(C129:C130)</f>
        <v>12</v>
      </c>
      <c r="D128" s="18">
        <f>SUM(D129:D130)</f>
        <v>37</v>
      </c>
      <c r="E128" s="18">
        <f>SUM(E129:E130)</f>
        <v>51</v>
      </c>
      <c r="F128" s="18">
        <f>SUM(F129:F130)</f>
        <v>36</v>
      </c>
      <c r="G128" s="18">
        <f>SUM(G129:G130)</f>
        <v>87</v>
      </c>
      <c r="H128" s="17">
        <f>SUM(G128,D128)</f>
        <v>124</v>
      </c>
    </row>
    <row r="129" spans="1:8" ht="15" customHeight="1" x14ac:dyDescent="0.2">
      <c r="A129" s="20" t="s">
        <v>28</v>
      </c>
      <c r="B129" s="13">
        <v>17</v>
      </c>
      <c r="C129" s="14">
        <v>8</v>
      </c>
      <c r="D129" s="13">
        <v>25</v>
      </c>
      <c r="E129" s="14">
        <v>29</v>
      </c>
      <c r="F129" s="14">
        <v>22</v>
      </c>
      <c r="G129" s="13">
        <v>51</v>
      </c>
      <c r="H129" s="13">
        <v>76</v>
      </c>
    </row>
    <row r="130" spans="1:8" ht="15" customHeight="1" x14ac:dyDescent="0.2">
      <c r="A130" s="20" t="s">
        <v>27</v>
      </c>
      <c r="B130" s="13">
        <v>8</v>
      </c>
      <c r="C130" s="14">
        <v>4</v>
      </c>
      <c r="D130" s="13">
        <v>12</v>
      </c>
      <c r="E130" s="14">
        <v>22</v>
      </c>
      <c r="F130" s="14">
        <v>14</v>
      </c>
      <c r="G130" s="13">
        <v>36</v>
      </c>
      <c r="H130" s="13">
        <v>48</v>
      </c>
    </row>
    <row r="131" spans="1:8" ht="15" customHeight="1" x14ac:dyDescent="0.2">
      <c r="A131" s="19" t="s">
        <v>26</v>
      </c>
      <c r="B131" s="18">
        <f>SUM(B132:B134)</f>
        <v>6</v>
      </c>
      <c r="C131" s="18">
        <f>SUM(C132:C134)</f>
        <v>21</v>
      </c>
      <c r="D131" s="18">
        <f>SUM(D132:D134)</f>
        <v>27</v>
      </c>
      <c r="E131" s="18">
        <f>SUM(E132:E134)</f>
        <v>12</v>
      </c>
      <c r="F131" s="18">
        <f>SUM(F132:F134)</f>
        <v>18</v>
      </c>
      <c r="G131" s="18">
        <f>SUM(G132:G134)</f>
        <v>30</v>
      </c>
      <c r="H131" s="17">
        <f>SUM(G131,D131)</f>
        <v>57</v>
      </c>
    </row>
    <row r="132" spans="1:8" ht="15" customHeight="1" x14ac:dyDescent="0.2">
      <c r="A132" s="20" t="s">
        <v>25</v>
      </c>
      <c r="B132" s="13">
        <v>1</v>
      </c>
      <c r="C132" s="14">
        <v>10</v>
      </c>
      <c r="D132" s="13">
        <v>11</v>
      </c>
      <c r="E132" s="14">
        <v>3</v>
      </c>
      <c r="F132" s="14">
        <v>7</v>
      </c>
      <c r="G132" s="13">
        <v>10</v>
      </c>
      <c r="H132" s="13">
        <v>21</v>
      </c>
    </row>
    <row r="133" spans="1:8" ht="15" customHeight="1" x14ac:dyDescent="0.2">
      <c r="A133" s="20" t="s">
        <v>24</v>
      </c>
      <c r="B133" s="13">
        <v>2</v>
      </c>
      <c r="C133" s="14">
        <v>6</v>
      </c>
      <c r="D133" s="13">
        <v>8</v>
      </c>
      <c r="E133" s="14">
        <v>2</v>
      </c>
      <c r="F133" s="14">
        <v>4</v>
      </c>
      <c r="G133" s="13">
        <v>6</v>
      </c>
      <c r="H133" s="13">
        <v>14</v>
      </c>
    </row>
    <row r="134" spans="1:8" ht="15" customHeight="1" x14ac:dyDescent="0.2">
      <c r="A134" s="20" t="s">
        <v>23</v>
      </c>
      <c r="B134" s="13">
        <v>3</v>
      </c>
      <c r="C134" s="13">
        <v>5</v>
      </c>
      <c r="D134" s="13">
        <v>8</v>
      </c>
      <c r="E134" s="14">
        <v>7</v>
      </c>
      <c r="F134" s="14">
        <v>7</v>
      </c>
      <c r="G134" s="13">
        <v>14</v>
      </c>
      <c r="H134" s="13">
        <v>22</v>
      </c>
    </row>
    <row r="135" spans="1:8" ht="15" customHeight="1" x14ac:dyDescent="0.2">
      <c r="A135" s="19" t="s">
        <v>22</v>
      </c>
      <c r="B135" s="17">
        <f>SUM(B136:B137)</f>
        <v>25</v>
      </c>
      <c r="C135" s="17">
        <f>SUM(C136:C137)</f>
        <v>14</v>
      </c>
      <c r="D135" s="17">
        <f>SUM(D136:D137)</f>
        <v>39</v>
      </c>
      <c r="E135" s="17">
        <f>SUM(E136:E137)</f>
        <v>43</v>
      </c>
      <c r="F135" s="17">
        <f>SUM(F136:F137)</f>
        <v>21</v>
      </c>
      <c r="G135" s="17">
        <f>SUM(G136:G137)</f>
        <v>64</v>
      </c>
      <c r="H135" s="17">
        <f>SUM(G135,D135)</f>
        <v>103</v>
      </c>
    </row>
    <row r="136" spans="1:8" ht="15" customHeight="1" x14ac:dyDescent="0.2">
      <c r="A136" s="22" t="s">
        <v>21</v>
      </c>
      <c r="B136" s="13">
        <v>16</v>
      </c>
      <c r="C136" s="14">
        <v>10</v>
      </c>
      <c r="D136" s="13">
        <v>26</v>
      </c>
      <c r="E136" s="14">
        <v>11</v>
      </c>
      <c r="F136" s="14">
        <v>9</v>
      </c>
      <c r="G136" s="13">
        <v>20</v>
      </c>
      <c r="H136" s="13">
        <v>46</v>
      </c>
    </row>
    <row r="137" spans="1:8" ht="15" customHeight="1" x14ac:dyDescent="0.2">
      <c r="A137" s="22" t="s">
        <v>20</v>
      </c>
      <c r="B137" s="13">
        <v>9</v>
      </c>
      <c r="C137" s="14">
        <v>4</v>
      </c>
      <c r="D137" s="13">
        <v>13</v>
      </c>
      <c r="E137" s="14">
        <v>32</v>
      </c>
      <c r="F137" s="14">
        <v>12</v>
      </c>
      <c r="G137" s="13">
        <v>44</v>
      </c>
      <c r="H137" s="13">
        <v>57</v>
      </c>
    </row>
    <row r="138" spans="1:8" ht="15" customHeight="1" x14ac:dyDescent="0.2">
      <c r="A138" s="21" t="s">
        <v>19</v>
      </c>
      <c r="B138" s="18">
        <f>SUM(B139:B140)</f>
        <v>10</v>
      </c>
      <c r="C138" s="18">
        <f>SUM(C139:C140)</f>
        <v>19</v>
      </c>
      <c r="D138" s="18">
        <f>SUM(D139:D140)</f>
        <v>29</v>
      </c>
      <c r="E138" s="18">
        <f>SUM(E139:E140)</f>
        <v>94</v>
      </c>
      <c r="F138" s="18">
        <f>SUM(F139:F140)</f>
        <v>174</v>
      </c>
      <c r="G138" s="18">
        <f>SUM(G139:G140)</f>
        <v>268</v>
      </c>
      <c r="H138" s="17">
        <f>SUM(G138,D138)</f>
        <v>297</v>
      </c>
    </row>
    <row r="139" spans="1:8" ht="15" customHeight="1" x14ac:dyDescent="0.2">
      <c r="A139" s="20" t="s">
        <v>18</v>
      </c>
      <c r="B139" s="13">
        <v>7</v>
      </c>
      <c r="C139" s="14">
        <v>5</v>
      </c>
      <c r="D139" s="13">
        <v>12</v>
      </c>
      <c r="E139" s="14">
        <v>39</v>
      </c>
      <c r="F139" s="14">
        <v>81</v>
      </c>
      <c r="G139" s="13">
        <v>120</v>
      </c>
      <c r="H139" s="13">
        <v>132</v>
      </c>
    </row>
    <row r="140" spans="1:8" ht="15" customHeight="1" x14ac:dyDescent="0.2">
      <c r="A140" s="20" t="s">
        <v>17</v>
      </c>
      <c r="B140" s="13">
        <v>3</v>
      </c>
      <c r="C140" s="14">
        <v>14</v>
      </c>
      <c r="D140" s="13">
        <v>17</v>
      </c>
      <c r="E140" s="14">
        <v>55</v>
      </c>
      <c r="F140" s="14">
        <v>93</v>
      </c>
      <c r="G140" s="13">
        <v>148</v>
      </c>
      <c r="H140" s="13">
        <v>165</v>
      </c>
    </row>
    <row r="141" spans="1:8" ht="15" customHeight="1" x14ac:dyDescent="0.2">
      <c r="A141" s="19" t="s">
        <v>16</v>
      </c>
      <c r="B141" s="18">
        <f>SUM(B142:B143)</f>
        <v>19</v>
      </c>
      <c r="C141" s="18">
        <f>SUM(C142:C143)</f>
        <v>21</v>
      </c>
      <c r="D141" s="18">
        <f>SUM(D142:D143)</f>
        <v>40</v>
      </c>
      <c r="E141" s="18">
        <f>SUM(E142:E143)</f>
        <v>65</v>
      </c>
      <c r="F141" s="18">
        <f>SUM(F142:F143)</f>
        <v>48</v>
      </c>
      <c r="G141" s="18">
        <f>SUM(G142:G143)</f>
        <v>113</v>
      </c>
      <c r="H141" s="17">
        <f>SUM(G141,D141)</f>
        <v>153</v>
      </c>
    </row>
    <row r="142" spans="1:8" ht="15" customHeight="1" x14ac:dyDescent="0.2">
      <c r="A142" s="20" t="s">
        <v>15</v>
      </c>
      <c r="B142" s="13">
        <v>15</v>
      </c>
      <c r="C142" s="14">
        <v>15</v>
      </c>
      <c r="D142" s="13">
        <v>30</v>
      </c>
      <c r="E142" s="14">
        <v>43</v>
      </c>
      <c r="F142" s="14">
        <v>33</v>
      </c>
      <c r="G142" s="13">
        <v>76</v>
      </c>
      <c r="H142" s="13">
        <v>106</v>
      </c>
    </row>
    <row r="143" spans="1:8" ht="15" customHeight="1" x14ac:dyDescent="0.2">
      <c r="A143" s="16" t="s">
        <v>14</v>
      </c>
      <c r="B143" s="13">
        <v>4</v>
      </c>
      <c r="C143" s="14">
        <v>6</v>
      </c>
      <c r="D143" s="13">
        <v>10</v>
      </c>
      <c r="E143" s="14">
        <v>22</v>
      </c>
      <c r="F143" s="14">
        <v>15</v>
      </c>
      <c r="G143" s="13">
        <v>37</v>
      </c>
      <c r="H143" s="13">
        <v>47</v>
      </c>
    </row>
    <row r="144" spans="1:8" ht="15" customHeight="1" x14ac:dyDescent="0.2">
      <c r="A144" s="19" t="s">
        <v>13</v>
      </c>
      <c r="B144" s="18">
        <f>SUM(B145:B149)</f>
        <v>37</v>
      </c>
      <c r="C144" s="18">
        <f>SUM(C145:C149)</f>
        <v>71</v>
      </c>
      <c r="D144" s="18">
        <f>SUM(D145:D149)</f>
        <v>108</v>
      </c>
      <c r="E144" s="18">
        <f>SUM(E145:E149)</f>
        <v>78</v>
      </c>
      <c r="F144" s="18">
        <f>SUM(F145:F149)</f>
        <v>103</v>
      </c>
      <c r="G144" s="18">
        <f>SUM(G145:G149)</f>
        <v>181</v>
      </c>
      <c r="H144" s="17">
        <f>SUM(G144,D144)</f>
        <v>289</v>
      </c>
    </row>
    <row r="145" spans="1:8" ht="15" customHeight="1" x14ac:dyDescent="0.2">
      <c r="A145" s="16" t="s">
        <v>12</v>
      </c>
      <c r="B145" s="13">
        <v>21</v>
      </c>
      <c r="C145" s="14">
        <v>20</v>
      </c>
      <c r="D145" s="13">
        <v>41</v>
      </c>
      <c r="E145" s="14">
        <v>21</v>
      </c>
      <c r="F145" s="14">
        <v>38</v>
      </c>
      <c r="G145" s="13">
        <v>59</v>
      </c>
      <c r="H145" s="13">
        <v>100</v>
      </c>
    </row>
    <row r="146" spans="1:8" ht="15" customHeight="1" x14ac:dyDescent="0.2">
      <c r="A146" s="16" t="s">
        <v>11</v>
      </c>
      <c r="B146" s="13">
        <v>1</v>
      </c>
      <c r="C146" s="14">
        <v>6</v>
      </c>
      <c r="D146" s="13">
        <v>7</v>
      </c>
      <c r="E146" s="14">
        <v>2</v>
      </c>
      <c r="F146" s="14">
        <v>2</v>
      </c>
      <c r="G146" s="13">
        <v>4</v>
      </c>
      <c r="H146" s="13">
        <v>11</v>
      </c>
    </row>
    <row r="147" spans="1:8" ht="15" customHeight="1" x14ac:dyDescent="0.2">
      <c r="A147" s="16" t="s">
        <v>10</v>
      </c>
      <c r="B147" s="13">
        <v>8</v>
      </c>
      <c r="C147" s="14">
        <v>17</v>
      </c>
      <c r="D147" s="13">
        <v>25</v>
      </c>
      <c r="E147" s="14">
        <v>8</v>
      </c>
      <c r="F147" s="14">
        <v>15</v>
      </c>
      <c r="G147" s="13">
        <v>23</v>
      </c>
      <c r="H147" s="13">
        <v>48</v>
      </c>
    </row>
    <row r="148" spans="1:8" ht="15" customHeight="1" x14ac:dyDescent="0.2">
      <c r="A148" s="15" t="s">
        <v>9</v>
      </c>
      <c r="B148" s="13">
        <v>0</v>
      </c>
      <c r="C148" s="14">
        <v>13</v>
      </c>
      <c r="D148" s="13">
        <v>13</v>
      </c>
      <c r="E148" s="14">
        <v>10</v>
      </c>
      <c r="F148" s="14">
        <v>8</v>
      </c>
      <c r="G148" s="13">
        <v>18</v>
      </c>
      <c r="H148" s="13">
        <v>31</v>
      </c>
    </row>
    <row r="149" spans="1:8" x14ac:dyDescent="0.2">
      <c r="A149" s="15" t="s">
        <v>8</v>
      </c>
      <c r="B149" s="13">
        <v>7</v>
      </c>
      <c r="C149" s="14">
        <v>15</v>
      </c>
      <c r="D149" s="13">
        <v>22</v>
      </c>
      <c r="E149" s="14">
        <v>37</v>
      </c>
      <c r="F149" s="14">
        <v>40</v>
      </c>
      <c r="G149" s="13">
        <v>77</v>
      </c>
      <c r="H149" s="13">
        <v>99</v>
      </c>
    </row>
    <row r="150" spans="1:8" hidden="1" x14ac:dyDescent="0.2">
      <c r="A150" s="12" t="s">
        <v>7</v>
      </c>
      <c r="B150" s="11">
        <f>SUM(B105,B106,B108,B111,B114,B117,B120,B123,B126,B129,B132:B133,B136,B139,B142,B145:B148)</f>
        <v>267</v>
      </c>
      <c r="C150" s="11">
        <f>SUM(C105,C106,C108,C111,C114,C117,C120,C123,C126,C129,C132:C133,C136,C139,C142,C145:C148)</f>
        <v>319</v>
      </c>
      <c r="D150" s="11">
        <f>SUM(D105,D106,D108,D111,D114,D117,D120,D123,D126,D129,D132:D133,D136,D139,D142,D145:D148)</f>
        <v>586</v>
      </c>
      <c r="E150" s="11">
        <f>SUM(E105,E106,E108,E111,E114,E117,E120,E123,E126,E129,E132:E133,E136,E139,E142,E145:E148)</f>
        <v>387</v>
      </c>
      <c r="F150" s="11">
        <f>SUM(F105,F106,F108,F111,F114,F117,F120,F123,F126,F129,F132:F133,F136,F139,F142,F145:F148)</f>
        <v>491</v>
      </c>
      <c r="G150" s="11">
        <f>SUM(G105,G106,G108,G111,G114,G117,G120,G123,G126,G129,G132:G133,G136,G139,G142,G145:G148)</f>
        <v>878</v>
      </c>
      <c r="H150" s="11">
        <f>SUM(H105,H106,H108,H111,H114,H117,H120,H123,H126,H129,H132:H133,H136,H139,H142,H145:H148)</f>
        <v>1464</v>
      </c>
    </row>
    <row r="151" spans="1:8" hidden="1" x14ac:dyDescent="0.2">
      <c r="A151" s="12" t="s">
        <v>6</v>
      </c>
      <c r="B151" s="11">
        <f>SUM(B109,B112,B115,B118,B121,B124,B127,B130,B134,B137,B140,B143,B149)</f>
        <v>91</v>
      </c>
      <c r="C151" s="11">
        <f>SUM(C109,C112,C115,C118,C121,C124,C127,C130,C134,C137,C140,C143,C149)</f>
        <v>103</v>
      </c>
      <c r="D151" s="11">
        <f>SUM(D109,D112,D115,D118,D121,D124,D127,D130,D134,D137,D140,D143,D149)</f>
        <v>194</v>
      </c>
      <c r="E151" s="11">
        <f>SUM(E109,E112,E115,E118,E121,E124,E127,E130,E134,E137,E140,E143,E149)</f>
        <v>377</v>
      </c>
      <c r="F151" s="11">
        <f>SUM(F109,F112,F115,F118,F121,F124,F127,F130,F134,F137,F140,F143,F149)</f>
        <v>330</v>
      </c>
      <c r="G151" s="11">
        <f>SUM(G109,G112,G115,G118,G121,G124,G127,G130,G134,G137,G140,G143,G149)</f>
        <v>707</v>
      </c>
      <c r="H151" s="11">
        <f>SUM(H109,H112,H115,H118,H121,H124,H127,H130,H134,H137,H140,H143,H149)</f>
        <v>901</v>
      </c>
    </row>
    <row r="152" spans="1:8" hidden="1" x14ac:dyDescent="0.2">
      <c r="A152" s="12" t="s">
        <v>5</v>
      </c>
      <c r="B152" s="11">
        <f>SUM(B150:B151)</f>
        <v>358</v>
      </c>
      <c r="C152" s="10">
        <f>SUM(C150:C151)</f>
        <v>422</v>
      </c>
      <c r="D152" s="10">
        <f>SUM(D150:D151)</f>
        <v>780</v>
      </c>
      <c r="E152" s="10">
        <f>SUM(E150:E151)</f>
        <v>764</v>
      </c>
      <c r="F152" s="10">
        <f>SUM(F150:F151)</f>
        <v>821</v>
      </c>
      <c r="G152" s="10">
        <f>SUM(G150:G151)</f>
        <v>1585</v>
      </c>
      <c r="H152" s="10">
        <f>SUM(H150:H151)</f>
        <v>2365</v>
      </c>
    </row>
    <row r="153" spans="1:8" s="7" customFormat="1" x14ac:dyDescent="0.2">
      <c r="A153" s="9" t="s">
        <v>4</v>
      </c>
      <c r="B153" s="8">
        <f>SUM(B31,B65,B101,B150)</f>
        <v>1749</v>
      </c>
      <c r="C153" s="8">
        <f>SUM(C31,C65,C101,C150)</f>
        <v>1660</v>
      </c>
      <c r="D153" s="8">
        <f>SUM(D31,D65,D101,D150)</f>
        <v>3409</v>
      </c>
      <c r="E153" s="8">
        <f>SUM(E31,E65,E101,E150)</f>
        <v>2814</v>
      </c>
      <c r="F153" s="8">
        <f>SUM(F31,F65,F101,F150)</f>
        <v>2491</v>
      </c>
      <c r="G153" s="8">
        <f>SUM(G31,G65,G101,G150)</f>
        <v>5305</v>
      </c>
      <c r="H153" s="8">
        <f>SUM(H31,H65,H101,H150)</f>
        <v>8714</v>
      </c>
    </row>
    <row r="154" spans="1:8" s="7" customFormat="1" ht="15" customHeight="1" x14ac:dyDescent="0.2">
      <c r="A154" s="9" t="s">
        <v>3</v>
      </c>
      <c r="B154" s="8">
        <f>SUM(B32,B66,B102,B151)</f>
        <v>587</v>
      </c>
      <c r="C154" s="8">
        <f>SUM(C32,C66,C102,C151)</f>
        <v>465</v>
      </c>
      <c r="D154" s="8">
        <f>SUM(D32,D66,D102,D151)</f>
        <v>1052</v>
      </c>
      <c r="E154" s="8">
        <f>SUM(E32,E66,E102,E151)</f>
        <v>2284</v>
      </c>
      <c r="F154" s="8">
        <f>SUM(F32,F66,F102,F151)</f>
        <v>1789</v>
      </c>
      <c r="G154" s="8">
        <f>SUM(G32,G66,G102,G151)</f>
        <v>4073</v>
      </c>
      <c r="H154" s="8">
        <f>SUM(H32,H66,H102,H151)</f>
        <v>5125</v>
      </c>
    </row>
    <row r="155" spans="1:8" ht="9" customHeight="1" x14ac:dyDescent="0.2">
      <c r="B155" s="6"/>
      <c r="C155" s="6"/>
      <c r="D155" s="6"/>
      <c r="E155" s="6"/>
      <c r="F155" s="6"/>
      <c r="G155" s="6"/>
      <c r="H155" s="6"/>
    </row>
    <row r="156" spans="1:8" ht="15" customHeight="1" x14ac:dyDescent="0.2">
      <c r="A156" s="5" t="s">
        <v>2</v>
      </c>
      <c r="B156" s="4">
        <f>SUM(B153:B154)</f>
        <v>2336</v>
      </c>
      <c r="C156" s="4">
        <f>SUM(C153:C154)</f>
        <v>2125</v>
      </c>
      <c r="D156" s="4">
        <f>SUM(D153:D154)</f>
        <v>4461</v>
      </c>
      <c r="E156" s="4">
        <f>SUM(E153:E154)</f>
        <v>5098</v>
      </c>
      <c r="F156" s="4">
        <f>SUM(F153:F154)</f>
        <v>4280</v>
      </c>
      <c r="G156" s="4">
        <f>SUM(G153:G154)</f>
        <v>9378</v>
      </c>
      <c r="H156" s="4">
        <f>SUM(H153:H154)</f>
        <v>13839</v>
      </c>
    </row>
    <row r="158" spans="1:8" x14ac:dyDescent="0.2">
      <c r="A158" s="3" t="s">
        <v>1</v>
      </c>
    </row>
    <row r="160" spans="1:8" x14ac:dyDescent="0.2">
      <c r="A160" s="2" t="s">
        <v>0</v>
      </c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9000000000000015" right="0.79000000000000015" top="0.59" bottom="0.59" header="0" footer="0"/>
  <pageSetup scale="65" orientation="landscape" r:id="rId1"/>
  <headerFooter alignWithMargins="0"/>
  <rowBreaks count="2" manualBreakCount="2">
    <brk id="53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y doctorado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2022-09-01T00:40:25Z</dcterms:created>
  <dcterms:modified xsi:type="dcterms:W3CDTF">2022-09-01T00:41:04Z</dcterms:modified>
</cp:coreProperties>
</file>