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aria de Jesus\OneDrive\Escritorio\valida2022\agendaweb\"/>
    </mc:Choice>
  </mc:AlternateContent>
  <bookViews>
    <workbookView xWindow="0" yWindow="0" windowWidth="20490" windowHeight="7350"/>
  </bookViews>
  <sheets>
    <sheet name="pe espec" sheetId="1" r:id="rId1"/>
  </sheets>
  <externalReferences>
    <externalReference r:id="rId2"/>
    <externalReference r:id="rId3"/>
    <externalReference r:id="rId4"/>
    <externalReference r:id="rId5"/>
  </externalReferences>
  <definedNames>
    <definedName name="_03_02_2021_20_36" localSheetId="0">[1]datos!#REF!</definedName>
    <definedName name="_03_02_2021_20_36">[1]datos!#REF!</definedName>
    <definedName name="_xlnm._FilterDatabase" localSheetId="0" hidden="1">'pe espec'!$A$5:$H$6</definedName>
    <definedName name="ana" localSheetId="0">[1]datos!#REF!</definedName>
    <definedName name="ana">[1]datos!#REF!</definedName>
    <definedName name="_xlnm.Database" localSheetId="0">#REF!</definedName>
    <definedName name="_xlnm.Database">#REF!</definedName>
    <definedName name="carreraras" localSheetId="0">#REF!</definedName>
    <definedName name="carreraras">#REF!</definedName>
    <definedName name="Consulta2" localSheetId="0">#REF!</definedName>
    <definedName name="Consulta2">#REF!</definedName>
    <definedName name="Doctorado_total">'[1]pe posgrado'!$A$11,'[1]pe posgrado'!$H$11</definedName>
    <definedName name="Especialización">'[1]pe posgrado'!$A$9,'[1]pe posgrado'!$H$9</definedName>
    <definedName name="ggg" localSheetId="0">#REF!</definedName>
    <definedName name="ggg">#REF!</definedName>
    <definedName name="informática_pi">[1]licenciatura!$D$40</definedName>
    <definedName name="informática_suayed_pi">[1]suayed!$D$43</definedName>
    <definedName name="inic" localSheetId="0">#REF!</definedName>
    <definedName name="inic">#REF!</definedName>
    <definedName name="Maestría_total">'[1]pe posgrado'!$A$10,'[1]pe posgrado'!$H$10</definedName>
    <definedName name="mmmmm" localSheetId="0">#REF!</definedName>
    <definedName name="mmmmm">#REF!</definedName>
    <definedName name="ok">'[3]9119B'!$A$1:$L$312</definedName>
    <definedName name="p" localSheetId="0">#REF!</definedName>
    <definedName name="p">#REF!</definedName>
    <definedName name="pe" localSheetId="0">#REF!</definedName>
    <definedName name="pe">#REF!</definedName>
    <definedName name="pobesc01" localSheetId="0">#REF!</definedName>
    <definedName name="pobesc01">#REF!</definedName>
    <definedName name="pobesc01_02" localSheetId="0">'[4]orden descend'!$A$1:$B$69</definedName>
    <definedName name="pobesc01_02">#REF!</definedName>
    <definedName name="pobescsumada" localSheetId="0">#REF!</definedName>
    <definedName name="pobescsumada">#REF!</definedName>
    <definedName name="poblacion01_02" localSheetId="0">#REF!</definedName>
    <definedName name="poblacion01_02">#REF!</definedName>
    <definedName name="posgrado" localSheetId="0">#REF!</definedName>
    <definedName name="posgrado">#REF!</definedName>
    <definedName name="proini" localSheetId="0">#REF!</definedName>
    <definedName name="proini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1" l="1"/>
  <c r="B9" i="1"/>
  <c r="B8" i="1" s="1"/>
  <c r="C9" i="1"/>
  <c r="C8" i="1" s="1"/>
  <c r="D9" i="1"/>
  <c r="D8" i="1" s="1"/>
  <c r="E9" i="1"/>
  <c r="F9" i="1"/>
  <c r="F8" i="1" s="1"/>
  <c r="G9" i="1"/>
  <c r="G8" i="1" s="1"/>
  <c r="H9" i="1"/>
  <c r="H8" i="1" s="1"/>
  <c r="B20" i="1"/>
  <c r="C20" i="1"/>
  <c r="E20" i="1"/>
  <c r="F20" i="1"/>
  <c r="D21" i="1"/>
  <c r="D20" i="1" s="1"/>
  <c r="G21" i="1"/>
  <c r="H21" i="1"/>
  <c r="D22" i="1"/>
  <c r="G22" i="1"/>
  <c r="H22" i="1"/>
  <c r="D23" i="1"/>
  <c r="H23" i="1" s="1"/>
  <c r="G23" i="1"/>
  <c r="D24" i="1"/>
  <c r="G24" i="1"/>
  <c r="H24" i="1" s="1"/>
  <c r="D25" i="1"/>
  <c r="B26" i="1"/>
  <c r="B25" i="1" s="1"/>
  <c r="C26" i="1"/>
  <c r="C25" i="1" s="1"/>
  <c r="D26" i="1"/>
  <c r="E26" i="1"/>
  <c r="E25" i="1" s="1"/>
  <c r="F26" i="1"/>
  <c r="F25" i="1" s="1"/>
  <c r="B32" i="1"/>
  <c r="F32" i="1"/>
  <c r="B33" i="1"/>
  <c r="C33" i="1"/>
  <c r="C32" i="1" s="1"/>
  <c r="D33" i="1"/>
  <c r="D32" i="1" s="1"/>
  <c r="E33" i="1"/>
  <c r="E32" i="1" s="1"/>
  <c r="F33" i="1"/>
  <c r="G33" i="1"/>
  <c r="G32" i="1" s="1"/>
  <c r="H33" i="1"/>
  <c r="H32" i="1" s="1"/>
  <c r="D40" i="1"/>
  <c r="B41" i="1"/>
  <c r="B40" i="1" s="1"/>
  <c r="C41" i="1"/>
  <c r="C40" i="1" s="1"/>
  <c r="D41" i="1"/>
  <c r="E41" i="1"/>
  <c r="E40" i="1" s="1"/>
  <c r="F41" i="1"/>
  <c r="F40" i="1" s="1"/>
  <c r="G41" i="1"/>
  <c r="G40" i="1" s="1"/>
  <c r="H40" i="1" s="1"/>
  <c r="B65" i="1"/>
  <c r="F65" i="1"/>
  <c r="B66" i="1"/>
  <c r="C66" i="1"/>
  <c r="C65" i="1" s="1"/>
  <c r="D66" i="1"/>
  <c r="D65" i="1" s="1"/>
  <c r="E66" i="1"/>
  <c r="E65" i="1" s="1"/>
  <c r="F66" i="1"/>
  <c r="G66" i="1"/>
  <c r="G65" i="1" s="1"/>
  <c r="H66" i="1"/>
  <c r="D76" i="1"/>
  <c r="H76" i="1"/>
  <c r="B77" i="1"/>
  <c r="B76" i="1" s="1"/>
  <c r="C77" i="1"/>
  <c r="C76" i="1" s="1"/>
  <c r="D77" i="1"/>
  <c r="E77" i="1"/>
  <c r="E76" i="1" s="1"/>
  <c r="F77" i="1"/>
  <c r="F76" i="1" s="1"/>
  <c r="G77" i="1"/>
  <c r="G76" i="1" s="1"/>
  <c r="H77" i="1"/>
  <c r="B79" i="1"/>
  <c r="F79" i="1"/>
  <c r="B80" i="1"/>
  <c r="C80" i="1"/>
  <c r="C79" i="1" s="1"/>
  <c r="D80" i="1"/>
  <c r="D79" i="1" s="1"/>
  <c r="E80" i="1"/>
  <c r="E79" i="1" s="1"/>
  <c r="F80" i="1"/>
  <c r="G80" i="1"/>
  <c r="G79" i="1" s="1"/>
  <c r="H80" i="1"/>
  <c r="D94" i="1"/>
  <c r="B95" i="1"/>
  <c r="B94" i="1" s="1"/>
  <c r="C95" i="1"/>
  <c r="C94" i="1" s="1"/>
  <c r="D95" i="1"/>
  <c r="E95" i="1"/>
  <c r="E94" i="1" s="1"/>
  <c r="F95" i="1"/>
  <c r="F94" i="1" s="1"/>
  <c r="H95" i="1"/>
  <c r="B174" i="1"/>
  <c r="F174" i="1"/>
  <c r="B175" i="1"/>
  <c r="C175" i="1"/>
  <c r="C174" i="1" s="1"/>
  <c r="D175" i="1"/>
  <c r="D174" i="1" s="1"/>
  <c r="E175" i="1"/>
  <c r="E174" i="1" s="1"/>
  <c r="G174" i="1" s="1"/>
  <c r="F175" i="1"/>
  <c r="G175" i="1"/>
  <c r="H175" i="1" s="1"/>
  <c r="D184" i="1"/>
  <c r="B185" i="1"/>
  <c r="B184" i="1" s="1"/>
  <c r="C185" i="1"/>
  <c r="C184" i="1" s="1"/>
  <c r="D185" i="1"/>
  <c r="E185" i="1"/>
  <c r="E184" i="1" s="1"/>
  <c r="F185" i="1"/>
  <c r="F184" i="1" s="1"/>
  <c r="G185" i="1"/>
  <c r="G184" i="1" s="1"/>
  <c r="H184" i="1" s="1"/>
  <c r="H185" i="1"/>
  <c r="B189" i="1"/>
  <c r="F189" i="1"/>
  <c r="B190" i="1"/>
  <c r="C190" i="1"/>
  <c r="C189" i="1" s="1"/>
  <c r="D190" i="1"/>
  <c r="D189" i="1" s="1"/>
  <c r="E190" i="1"/>
  <c r="E189" i="1" s="1"/>
  <c r="F190" i="1"/>
  <c r="G190" i="1"/>
  <c r="G189" i="1" s="1"/>
  <c r="H190" i="1"/>
  <c r="H189" i="1" s="1"/>
  <c r="D199" i="1"/>
  <c r="H199" i="1"/>
  <c r="B200" i="1"/>
  <c r="B199" i="1" s="1"/>
  <c r="C200" i="1"/>
  <c r="C199" i="1" s="1"/>
  <c r="D200" i="1"/>
  <c r="E200" i="1"/>
  <c r="E199" i="1" s="1"/>
  <c r="F200" i="1"/>
  <c r="F199" i="1" s="1"/>
  <c r="G200" i="1"/>
  <c r="G199" i="1" s="1"/>
  <c r="H200" i="1"/>
  <c r="B203" i="1"/>
  <c r="C203" i="1"/>
  <c r="C202" i="1" s="1"/>
  <c r="D203" i="1"/>
  <c r="D202" i="1" s="1"/>
  <c r="E203" i="1"/>
  <c r="E202" i="1" s="1"/>
  <c r="F203" i="1"/>
  <c r="G203" i="1"/>
  <c r="G202" i="1" s="1"/>
  <c r="H203" i="1"/>
  <c r="B210" i="1"/>
  <c r="C210" i="1"/>
  <c r="D210" i="1"/>
  <c r="E210" i="1"/>
  <c r="F210" i="1"/>
  <c r="G210" i="1"/>
  <c r="H210" i="1"/>
  <c r="B212" i="1"/>
  <c r="C212" i="1"/>
  <c r="D212" i="1"/>
  <c r="E212" i="1"/>
  <c r="F212" i="1"/>
  <c r="G212" i="1"/>
  <c r="H212" i="1"/>
  <c r="B214" i="1"/>
  <c r="B202" i="1" s="1"/>
  <c r="C214" i="1"/>
  <c r="D214" i="1"/>
  <c r="E214" i="1"/>
  <c r="F214" i="1"/>
  <c r="F202" i="1" s="1"/>
  <c r="G214" i="1"/>
  <c r="H214" i="1"/>
  <c r="B216" i="1"/>
  <c r="C216" i="1"/>
  <c r="D216" i="1"/>
  <c r="E216" i="1"/>
  <c r="F216" i="1"/>
  <c r="G216" i="1"/>
  <c r="H216" i="1" s="1"/>
  <c r="B218" i="1"/>
  <c r="C218" i="1"/>
  <c r="D218" i="1"/>
  <c r="E218" i="1"/>
  <c r="F218" i="1"/>
  <c r="G218" i="1"/>
  <c r="H218" i="1"/>
  <c r="E220" i="1"/>
  <c r="B221" i="1"/>
  <c r="B220" i="1" s="1"/>
  <c r="C221" i="1"/>
  <c r="C220" i="1" s="1"/>
  <c r="D221" i="1"/>
  <c r="D220" i="1" s="1"/>
  <c r="E221" i="1"/>
  <c r="F221" i="1"/>
  <c r="F220" i="1" s="1"/>
  <c r="G221" i="1"/>
  <c r="G220" i="1" s="1"/>
  <c r="H221" i="1"/>
  <c r="C223" i="1"/>
  <c r="G223" i="1"/>
  <c r="B224" i="1"/>
  <c r="B223" i="1" s="1"/>
  <c r="C224" i="1"/>
  <c r="D224" i="1"/>
  <c r="D223" i="1" s="1"/>
  <c r="H223" i="1" s="1"/>
  <c r="E224" i="1"/>
  <c r="E223" i="1" s="1"/>
  <c r="F224" i="1"/>
  <c r="F223" i="1" s="1"/>
  <c r="G224" i="1"/>
  <c r="H224" i="1"/>
  <c r="B226" i="1"/>
  <c r="C226" i="1"/>
  <c r="D226" i="1"/>
  <c r="E226" i="1"/>
  <c r="F226" i="1"/>
  <c r="G226" i="1"/>
  <c r="H226" i="1" s="1"/>
  <c r="B228" i="1"/>
  <c r="C228" i="1"/>
  <c r="D228" i="1"/>
  <c r="E228" i="1"/>
  <c r="F228" i="1"/>
  <c r="G228" i="1"/>
  <c r="H228" i="1"/>
  <c r="B231" i="1"/>
  <c r="B230" i="1" s="1"/>
  <c r="C231" i="1"/>
  <c r="D231" i="1"/>
  <c r="D230" i="1" s="1"/>
  <c r="E231" i="1"/>
  <c r="E230" i="1" s="1"/>
  <c r="F231" i="1"/>
  <c r="F230" i="1" s="1"/>
  <c r="G231" i="1"/>
  <c r="H231" i="1"/>
  <c r="B233" i="1"/>
  <c r="C233" i="1"/>
  <c r="D233" i="1"/>
  <c r="E233" i="1"/>
  <c r="G233" i="1" s="1"/>
  <c r="F233" i="1"/>
  <c r="B235" i="1"/>
  <c r="C235" i="1"/>
  <c r="D235" i="1"/>
  <c r="E235" i="1"/>
  <c r="F235" i="1"/>
  <c r="G235" i="1"/>
  <c r="H235" i="1"/>
  <c r="B238" i="1"/>
  <c r="C238" i="1"/>
  <c r="C230" i="1" s="1"/>
  <c r="D238" i="1"/>
  <c r="E238" i="1"/>
  <c r="F238" i="1"/>
  <c r="G238" i="1"/>
  <c r="H238" i="1" s="1"/>
  <c r="B241" i="1"/>
  <c r="B240" i="1" s="1"/>
  <c r="C241" i="1"/>
  <c r="C240" i="1" s="1"/>
  <c r="D241" i="1"/>
  <c r="E241" i="1"/>
  <c r="E240" i="1" s="1"/>
  <c r="F241" i="1"/>
  <c r="G241" i="1"/>
  <c r="G240" i="1" s="1"/>
  <c r="B243" i="1"/>
  <c r="C243" i="1"/>
  <c r="D243" i="1"/>
  <c r="E243" i="1"/>
  <c r="F243" i="1"/>
  <c r="F240" i="1" s="1"/>
  <c r="G243" i="1"/>
  <c r="H243" i="1"/>
  <c r="B245" i="1"/>
  <c r="C245" i="1"/>
  <c r="D245" i="1"/>
  <c r="E245" i="1"/>
  <c r="F245" i="1"/>
  <c r="G245" i="1"/>
  <c r="H245" i="1" s="1"/>
  <c r="B247" i="1"/>
  <c r="C247" i="1"/>
  <c r="D247" i="1"/>
  <c r="D240" i="1" s="1"/>
  <c r="H240" i="1" s="1"/>
  <c r="E247" i="1"/>
  <c r="F247" i="1"/>
  <c r="G247" i="1"/>
  <c r="H247" i="1"/>
  <c r="B250" i="1"/>
  <c r="C250" i="1"/>
  <c r="D250" i="1"/>
  <c r="E250" i="1"/>
  <c r="F250" i="1"/>
  <c r="G250" i="1"/>
  <c r="H250" i="1" s="1"/>
  <c r="B252" i="1"/>
  <c r="F252" i="1"/>
  <c r="B253" i="1"/>
  <c r="C253" i="1"/>
  <c r="C252" i="1" s="1"/>
  <c r="D253" i="1"/>
  <c r="E253" i="1"/>
  <c r="E252" i="1" s="1"/>
  <c r="F253" i="1"/>
  <c r="G253" i="1"/>
  <c r="G252" i="1" s="1"/>
  <c r="H253" i="1"/>
  <c r="B256" i="1"/>
  <c r="C256" i="1"/>
  <c r="D256" i="1"/>
  <c r="D252" i="1" s="1"/>
  <c r="E256" i="1"/>
  <c r="F256" i="1"/>
  <c r="G256" i="1"/>
  <c r="H256" i="1"/>
  <c r="H252" i="1" s="1"/>
  <c r="E258" i="1"/>
  <c r="B259" i="1"/>
  <c r="B258" i="1" s="1"/>
  <c r="C259" i="1"/>
  <c r="C258" i="1" s="1"/>
  <c r="D259" i="1"/>
  <c r="D258" i="1" s="1"/>
  <c r="E259" i="1"/>
  <c r="F259" i="1"/>
  <c r="F258" i="1" s="1"/>
  <c r="G259" i="1"/>
  <c r="G258" i="1" s="1"/>
  <c r="H259" i="1"/>
  <c r="H258" i="1" s="1"/>
  <c r="C276" i="1"/>
  <c r="E276" i="1"/>
  <c r="G276" i="1"/>
  <c r="B277" i="1"/>
  <c r="B276" i="1" s="1"/>
  <c r="C277" i="1"/>
  <c r="D277" i="1"/>
  <c r="D276" i="1" s="1"/>
  <c r="H276" i="1" s="1"/>
  <c r="E277" i="1"/>
  <c r="F277" i="1"/>
  <c r="F276" i="1" s="1"/>
  <c r="G277" i="1"/>
  <c r="H277" i="1"/>
  <c r="E281" i="1"/>
  <c r="B282" i="1"/>
  <c r="B281" i="1" s="1"/>
  <c r="C282" i="1"/>
  <c r="C281" i="1" s="1"/>
  <c r="D282" i="1"/>
  <c r="D281" i="1" s="1"/>
  <c r="E282" i="1"/>
  <c r="F282" i="1"/>
  <c r="F281" i="1" s="1"/>
  <c r="G282" i="1"/>
  <c r="H282" i="1"/>
  <c r="B284" i="1"/>
  <c r="C284" i="1"/>
  <c r="D284" i="1"/>
  <c r="E284" i="1"/>
  <c r="F284" i="1"/>
  <c r="G284" i="1"/>
  <c r="H284" i="1" s="1"/>
  <c r="D287" i="1" l="1"/>
  <c r="H202" i="1"/>
  <c r="H174" i="1"/>
  <c r="G25" i="1"/>
  <c r="H25" i="1" s="1"/>
  <c r="C287" i="1"/>
  <c r="H281" i="1"/>
  <c r="F287" i="1"/>
  <c r="B287" i="1"/>
  <c r="G230" i="1"/>
  <c r="H233" i="1"/>
  <c r="H230" i="1" s="1"/>
  <c r="H220" i="1"/>
  <c r="E287" i="1"/>
  <c r="H241" i="1"/>
  <c r="H41" i="1"/>
  <c r="G281" i="1"/>
  <c r="G95" i="1"/>
  <c r="H79" i="1"/>
  <c r="H65" i="1"/>
  <c r="G26" i="1"/>
  <c r="H26" i="1" s="1"/>
  <c r="G20" i="1"/>
  <c r="H20" i="1" s="1"/>
  <c r="H287" i="1" l="1"/>
  <c r="H94" i="1"/>
  <c r="G94" i="1"/>
  <c r="G287" i="1" s="1"/>
</calcChain>
</file>

<file path=xl/sharedStrings.xml><?xml version="1.0" encoding="utf-8"?>
<sst xmlns="http://schemas.openxmlformats.org/spreadsheetml/2006/main" count="294" uniqueCount="280">
  <si>
    <t>FUENTE: Dirección General de Administración Escolar, UNAM.</t>
  </si>
  <si>
    <r>
      <t>a</t>
    </r>
    <r>
      <rPr>
        <sz val="8"/>
        <rFont val="Arial"/>
        <family val="2"/>
      </rPr>
      <t xml:space="preserve"> Las cifras de población corresponden al Sistema Escolarizado. Las del Sistema Universidad Abierta y Educación a Distancia se reportan en el cuadro correspondiente.</t>
    </r>
  </si>
  <si>
    <t>T O T A L</t>
  </si>
  <si>
    <t>Estadística Aplicada</t>
  </si>
  <si>
    <t>Posgrado en Ciencias Matemáticas</t>
  </si>
  <si>
    <t>Especialización en Cómputo de Alto Rendimiento</t>
  </si>
  <si>
    <t>Posgrado en Ciencia e Ingeniería de la Computación</t>
  </si>
  <si>
    <t>Instituto de Investigaciones en Matemáticas Aplicadas y en Sistemas</t>
  </si>
  <si>
    <t>Trabajo Social en Modelos de Intervención con Mujeres</t>
  </si>
  <si>
    <t xml:space="preserve">Trabajo Social en Modelos de Intervención con Jóvenes </t>
  </si>
  <si>
    <t>Trabajo Social en Modelos de Intervención con Adultos Mayores</t>
  </si>
  <si>
    <t>Programa Único de las Especializaciones en Trabajo Social</t>
  </si>
  <si>
    <t>Escuela Nacional de Trabajo Social</t>
  </si>
  <si>
    <t>Especialización en Enfermería Perioperatoria</t>
  </si>
  <si>
    <t>Especialización en Enfermería Perinatal</t>
  </si>
  <si>
    <t>Especialización en Enfermería Ortopédica</t>
  </si>
  <si>
    <t>Especialización en Enfermería Oncológica</t>
  </si>
  <si>
    <t>Especialización en Enfermería Neurológica</t>
  </si>
  <si>
    <t>Especialización en Enfermería Nefrológica</t>
  </si>
  <si>
    <t>Especialización en Enfermería Infantil</t>
  </si>
  <si>
    <t>Especialización en Enfermería en Salud Pública</t>
  </si>
  <si>
    <t>Especialización en Enfermería en Salud Mental</t>
  </si>
  <si>
    <t>Especialización en Enfermería en Rehabilitación</t>
  </si>
  <si>
    <t>Especialización en Enfermería en la Cultura Física y el Deporte</t>
  </si>
  <si>
    <t>Especialización en Enfermería en Atención en el Hogar</t>
  </si>
  <si>
    <t>Especialización en Enfermería del Neonato</t>
  </si>
  <si>
    <t>Especialización en Enfermería del Anciano</t>
  </si>
  <si>
    <t>Especialización en Enfermería del Adulto en Estado Crítico</t>
  </si>
  <si>
    <t>Especialización en Enfermería Cardiovascular</t>
  </si>
  <si>
    <t>Plan ünico de Especializacion en Enfermería</t>
  </si>
  <si>
    <t>Escuela Nacional de Enfermería y Obstetricia</t>
  </si>
  <si>
    <t>Ortodoncia</t>
  </si>
  <si>
    <t>Especialización en Ortodoncia</t>
  </si>
  <si>
    <t>Odontología Pediátrica</t>
  </si>
  <si>
    <t>Endodoncia</t>
  </si>
  <si>
    <t>Programa de Especializaciones en Odontología</t>
  </si>
  <si>
    <t>Escuela Nacional de Estudios Superiores, Unidad León</t>
  </si>
  <si>
    <t>Especialización en Ortodoncia y Ortopedia Maxilofacial</t>
  </si>
  <si>
    <t>Programa de Especialización en Ortodoncia y Ortopedia Maxilofacial</t>
  </si>
  <si>
    <t>Farmacia Industrial (Procesos Farmacéuticos)</t>
  </si>
  <si>
    <t>Farmacia Industrial (Desarrollo Farmacéutico)</t>
  </si>
  <si>
    <t>Programa de Especializaciones en Farmacia Industrial</t>
  </si>
  <si>
    <t>Salud en el Trabajo y su Impacto Ambiental</t>
  </si>
  <si>
    <t>Programa de Especialización en Salud en el Trabajo</t>
  </si>
  <si>
    <t>Estomatología en Atención Primaria</t>
  </si>
  <si>
    <t>Especialización en Estomatología en Atención Primaria</t>
  </si>
  <si>
    <t>Estomatología del Niño y del Adolescente</t>
  </si>
  <si>
    <t>Programa de Especialización en Estomatología del Niño y del Adolescente</t>
  </si>
  <si>
    <t>Facultad de Estudios Superiores Zaragoza</t>
  </si>
  <si>
    <t>Estomatología Pediátrica</t>
  </si>
  <si>
    <t>Programa de Especialización en Estomatología Pediátrica</t>
  </si>
  <si>
    <t>Enfermería en Salud Laboral</t>
  </si>
  <si>
    <t>Enfermería Nefrológica</t>
  </si>
  <si>
    <t>Plan Único de Especialización en Enfermería</t>
  </si>
  <si>
    <t>Endoperiodontología</t>
  </si>
  <si>
    <t>Especialización en Endoperiodontología</t>
  </si>
  <si>
    <t>Facultad de Estudios Superiores Iztacala</t>
  </si>
  <si>
    <t>Valuación Rural</t>
  </si>
  <si>
    <t>Programa de Especialización en Valuación Rural</t>
  </si>
  <si>
    <t>Especialización en Producción de Ovinos y Caprinos</t>
  </si>
  <si>
    <t>Farmacia Hospitalaria y Clínica</t>
  </si>
  <si>
    <t>Especialización en Farmacia Hospitalaria y Clínica</t>
  </si>
  <si>
    <t>Facultad de Estudios Superiores Cuautitlán</t>
  </si>
  <si>
    <t>Puentes</t>
  </si>
  <si>
    <t>Programa de Especialización en Puentes</t>
  </si>
  <si>
    <t>Facultad de Estudios Superiores Aragón</t>
  </si>
  <si>
    <t>Tecnología Digital para la Enseñanza de Matemáticas</t>
  </si>
  <si>
    <t>Programa de Especialización en Tecnología Digital para la Enseñanza de Matemáticas</t>
  </si>
  <si>
    <t>Sistemas de Calidad</t>
  </si>
  <si>
    <t>Especialización en Sistemas de Calidad</t>
  </si>
  <si>
    <t>Instituciones Administrativas de Finanzas Públicas</t>
  </si>
  <si>
    <t>Especialización en Instituciones Administrativas de Finanzas Públicas</t>
  </si>
  <si>
    <t>Geotecnia</t>
  </si>
  <si>
    <t>Especialización en Geotecnia</t>
  </si>
  <si>
    <t>Costos en la Construcción</t>
  </si>
  <si>
    <t>Especialización en Costros en la Construcción</t>
  </si>
  <si>
    <t>Género y Derecho</t>
  </si>
  <si>
    <t>Derechos Humanos</t>
  </si>
  <si>
    <t>Derecho Sanitario</t>
  </si>
  <si>
    <t>Derecho Penal</t>
  </si>
  <si>
    <t>Derecho Fiscal</t>
  </si>
  <si>
    <t>Derecho Energético</t>
  </si>
  <si>
    <t>Programa Único de las Especializaciones en Derecho</t>
  </si>
  <si>
    <t>Facultad de Estudios Superiores Acatlán</t>
  </si>
  <si>
    <t>Bioquímica Clínica</t>
  </si>
  <si>
    <t>Programa de Especialización en Bioquímica Clínica</t>
  </si>
  <si>
    <t>Facultad de Química</t>
  </si>
  <si>
    <t>Salud Organizacional y del Trabajo</t>
  </si>
  <si>
    <t>Psicología Escolar y Asesoría Psicoeducativa (Aprendizajes Escolares)</t>
  </si>
  <si>
    <t>Promoción de la Salud y Prevención del Comportamiento Adictivo</t>
  </si>
  <si>
    <t>Intervención Clínica en Niños y Adolescentes</t>
  </si>
  <si>
    <t>Intervención Clínica en Adultos y Grupos</t>
  </si>
  <si>
    <t>Educación en la Diversidad y Desarrollo Humano</t>
  </si>
  <si>
    <t>Comunicación Criminología y Poder (Psicología Criminológica)</t>
  </si>
  <si>
    <t>Comunicación Comunicación Criminología y Poder (Comunicación, Cultura y Psicología Política)</t>
  </si>
  <si>
    <t>Programa Único de Especializaciones en Psicología</t>
  </si>
  <si>
    <t>Facultad de Psicología</t>
  </si>
  <si>
    <t>Odontología (Odontología Restauradora Avanzada)</t>
  </si>
  <si>
    <t>Odontología (Alta Especialización en Implantología Oral Quirúrgica y Protésica)</t>
  </si>
  <si>
    <t>Odontología</t>
  </si>
  <si>
    <t>Plan Único de Especializaciones Odontológicas</t>
  </si>
  <si>
    <t>Facultad de Odontología</t>
  </si>
  <si>
    <t>Producción Animal Ovinos</t>
  </si>
  <si>
    <t>Producción Animal Cerdos</t>
  </si>
  <si>
    <t>Producción Animal Bovinos</t>
  </si>
  <si>
    <t>Producción Animal (Organismos acuáticos)</t>
  </si>
  <si>
    <t>Medicina y Cirugía Veterinarias Etología Clínica</t>
  </si>
  <si>
    <t>Medicina y Cirugía Veterinarias (Équidos)</t>
  </si>
  <si>
    <t>Diagnóstico Veterinario (Microbiología)</t>
  </si>
  <si>
    <t>Diagnóstico Veteriario (Patología Clínica)</t>
  </si>
  <si>
    <t>Programa de Especializaciones en Medicina Veterinaria y Zootecnia</t>
  </si>
  <si>
    <t>Facultad de Medicina Veterinaria y Zootecnia</t>
  </si>
  <si>
    <t>Urología Ginecológica</t>
  </si>
  <si>
    <t>Urología</t>
  </si>
  <si>
    <t>Urgencias Pediátricas</t>
  </si>
  <si>
    <t>Terapia Endovascular Neurológica</t>
  </si>
  <si>
    <t>Reumatología Pediátrica</t>
  </si>
  <si>
    <t>Reumatología</t>
  </si>
  <si>
    <t>Radiooncología</t>
  </si>
  <si>
    <t>Psiquiatría Infantil y de la Adolescencia</t>
  </si>
  <si>
    <t>Psiquiatría</t>
  </si>
  <si>
    <t>Pediatría</t>
  </si>
  <si>
    <t>Patología Pediátrica</t>
  </si>
  <si>
    <t>Patología Clínica</t>
  </si>
  <si>
    <t>Otorrinolaringología y Cirugía de Cabeza y Cuello</t>
  </si>
  <si>
    <t>Otorrinolaringología Pediátrica</t>
  </si>
  <si>
    <t>Ortopedia</t>
  </si>
  <si>
    <t>Oncología Pediátrica</t>
  </si>
  <si>
    <t>Oncología Médica</t>
  </si>
  <si>
    <t>Oftalmología Neurológica</t>
  </si>
  <si>
    <t>Oftalmología</t>
  </si>
  <si>
    <t>Nutriología Clínica</t>
  </si>
  <si>
    <t>Neurorradiología</t>
  </si>
  <si>
    <t>Neuropatología</t>
  </si>
  <si>
    <t>Neurootología</t>
  </si>
  <si>
    <t>Neurología Pediátrica</t>
  </si>
  <si>
    <t>Neurología</t>
  </si>
  <si>
    <t>Neurofisiología Clínica</t>
  </si>
  <si>
    <t>Neurocirugía Pediátrica</t>
  </si>
  <si>
    <t>Neurocirugía</t>
  </si>
  <si>
    <t>Neuro-Anestesiología</t>
  </si>
  <si>
    <t>Neumología Pediátrica</t>
  </si>
  <si>
    <t>Neumología</t>
  </si>
  <si>
    <t>Neonatología</t>
  </si>
  <si>
    <t>Nefrología Pediátrica</t>
  </si>
  <si>
    <t>Nefrología</t>
  </si>
  <si>
    <t>Medicina Nuclear e Imagenología Nuclear</t>
  </si>
  <si>
    <t>Medicina Materno Fetal</t>
  </si>
  <si>
    <t>Medicina Legal</t>
  </si>
  <si>
    <t>Medicina Interna</t>
  </si>
  <si>
    <t>Medicina Familiar</t>
  </si>
  <si>
    <t>Medicina del Trabajo y Ambiental</t>
  </si>
  <si>
    <t>Medicina de Urgencias</t>
  </si>
  <si>
    <t>Medicina de Rehabilitación</t>
  </si>
  <si>
    <t>Medicina de la Actividad Física y Deportiva</t>
  </si>
  <si>
    <t>Medicina Crítica Pediátrica</t>
  </si>
  <si>
    <t>Medicina Crítica</t>
  </si>
  <si>
    <t>Infectología</t>
  </si>
  <si>
    <t>Imagenología Diagnóstica y Terapéutica</t>
  </si>
  <si>
    <t>Hematología Pediátrica</t>
  </si>
  <si>
    <t>Hematología</t>
  </si>
  <si>
    <t>Ginecología y Obstetricia</t>
  </si>
  <si>
    <t>Ginecología Oncológica</t>
  </si>
  <si>
    <t>Geriatría</t>
  </si>
  <si>
    <t>Genética Médica</t>
  </si>
  <si>
    <t>Gastroenterología y Nutrición Pediátrica</t>
  </si>
  <si>
    <t>Gastroenterología</t>
  </si>
  <si>
    <t>Epidemiología</t>
  </si>
  <si>
    <t>Endocrinología Pediátrica</t>
  </si>
  <si>
    <t>Endocrinología</t>
  </si>
  <si>
    <t>Dermatopatología</t>
  </si>
  <si>
    <t>Dermatología Pediátrica</t>
  </si>
  <si>
    <t>Dermatología</t>
  </si>
  <si>
    <t>Coloproctología</t>
  </si>
  <si>
    <t>Cirugía Plástica y Reconstructiva</t>
  </si>
  <si>
    <t>Cirugía Pediátrica</t>
  </si>
  <si>
    <t>Cirugía Oncológica (Adultos)</t>
  </si>
  <si>
    <t>Cirugía General</t>
  </si>
  <si>
    <t>Cirugía Cardiotorácica Pediátrica</t>
  </si>
  <si>
    <t>Cirugía Cardiotorácica</t>
  </si>
  <si>
    <t>Cardiología Pediátrica</t>
  </si>
  <si>
    <t>Cardiología</t>
  </si>
  <si>
    <t>Biología de la Reproducción Humana</t>
  </si>
  <si>
    <t>Audiología, Otoneurología y Foniatría</t>
  </si>
  <si>
    <t>Angiología y Cirugía Vascular</t>
  </si>
  <si>
    <t>Anestesiología Pediátrica</t>
  </si>
  <si>
    <t>Anestesiología</t>
  </si>
  <si>
    <t>Anatomía Patológica</t>
  </si>
  <si>
    <t>Alergia e Inmunología Clínica Pediátrica</t>
  </si>
  <si>
    <t>Alergia e Inmunología Clínica</t>
  </si>
  <si>
    <t>Plan Único de Especializaciones Médicas</t>
  </si>
  <si>
    <t>Facultad de Medicina</t>
  </si>
  <si>
    <t>Vías Terrestres</t>
  </si>
  <si>
    <t>Manufactura</t>
  </si>
  <si>
    <t>Ingeniería Sanitaria</t>
  </si>
  <si>
    <t>Ingeniería Financiera</t>
  </si>
  <si>
    <t>Hidráulica</t>
  </si>
  <si>
    <t>Exploración y Aprovechamiento de Recursos Geotérmicos</t>
  </si>
  <si>
    <t>Exploración Petrolera y Caracterización de Yacimientos</t>
  </si>
  <si>
    <t>Estructuras</t>
  </si>
  <si>
    <t>Energía Eléctrica</t>
  </si>
  <si>
    <t>Construcción</t>
  </si>
  <si>
    <t>Ahorro y Uso Eficiente de la Energía</t>
  </si>
  <si>
    <t>Aguas Subterránea</t>
  </si>
  <si>
    <t>Programa Único de Especializaciones en Ingeniería</t>
  </si>
  <si>
    <t>Facultad de Ingeniería</t>
  </si>
  <si>
    <t>Historia del Arte</t>
  </si>
  <si>
    <t>Programa de Especialización en Historia del Arte</t>
  </si>
  <si>
    <t>Facultad de Filosofía y Letras</t>
  </si>
  <si>
    <t>Teoría Económica</t>
  </si>
  <si>
    <t>Microfinanzas</t>
  </si>
  <si>
    <t>Historia Económica</t>
  </si>
  <si>
    <t>Historia del Pensamiento Económico</t>
  </si>
  <si>
    <t>Género en la Economía</t>
  </si>
  <si>
    <t>Economía Monetaria y Financiera</t>
  </si>
  <si>
    <t>Economía Aplicada</t>
  </si>
  <si>
    <t>Economía Ambiental y Ecológica</t>
  </si>
  <si>
    <t>Desarrollo Social</t>
  </si>
  <si>
    <t>Programa Único de Especializaciones en Economía</t>
  </si>
  <si>
    <t>Facultad de Economía</t>
  </si>
  <si>
    <t>Sistema de Responsabilidad de Servidores Públicos</t>
  </si>
  <si>
    <t>Mediación y Medios Alternativos de Solución de Conflictos</t>
  </si>
  <si>
    <t>Derecho Notarial y Registral</t>
  </si>
  <si>
    <t>Derecho Laboral</t>
  </si>
  <si>
    <t>Derecho Internacional Público</t>
  </si>
  <si>
    <t>Derecho Financiero</t>
  </si>
  <si>
    <t>Derecho Familiar</t>
  </si>
  <si>
    <t>Derecho Empresarial</t>
  </si>
  <si>
    <t>Derecho Electoral</t>
  </si>
  <si>
    <t>Derecho del Comercio Exterior</t>
  </si>
  <si>
    <t>Derecho de la Propiedad Intelectual</t>
  </si>
  <si>
    <t>Derecho de la Información</t>
  </si>
  <si>
    <t>Derecho Constitucional</t>
  </si>
  <si>
    <t>Derecho Civil</t>
  </si>
  <si>
    <t>Derecho Ambiental</t>
  </si>
  <si>
    <t>Derecho Administrativo</t>
  </si>
  <si>
    <t>Administración y Procuración de Justicia</t>
  </si>
  <si>
    <t>Facultad de Derecho</t>
  </si>
  <si>
    <t>Recursos Humanos</t>
  </si>
  <si>
    <t>Mercadotecnia</t>
  </si>
  <si>
    <t>Fiscalización Gubernamental</t>
  </si>
  <si>
    <t>Fiscal</t>
  </si>
  <si>
    <t>Alta Dirección</t>
  </si>
  <si>
    <t>Administración Gerontológica</t>
  </si>
  <si>
    <t>Especializaciones en Ciencias de la Administración</t>
  </si>
  <si>
    <t>Facultad de Contaduría y Administración</t>
  </si>
  <si>
    <t>Seguridad Pública</t>
  </si>
  <si>
    <t>Opinión Pública</t>
  </si>
  <si>
    <t>Negociación y Gestión de Conflictos Políticos y Sociales</t>
  </si>
  <si>
    <t>Comunicación y Campañas Políticas</t>
  </si>
  <si>
    <t>Análisis Político</t>
  </si>
  <si>
    <t>Programa Único de Especializaciones en Ciencias Políticas y Sociales</t>
  </si>
  <si>
    <t xml:space="preserve">Facultad de Ciencias Políticas y Sociales                             </t>
  </si>
  <si>
    <t>Pensiones</t>
  </si>
  <si>
    <t>Matemáticas para el Bachillerato</t>
  </si>
  <si>
    <t>Física para el Bachillerato</t>
  </si>
  <si>
    <t>Biología para el Bachillerato</t>
  </si>
  <si>
    <t>Programa Único de Especializaciones en Ciencias Biológicas, Físicas y Matemáticas</t>
  </si>
  <si>
    <t>Vivienda</t>
  </si>
  <si>
    <t>Valuación Inmobiliaria</t>
  </si>
  <si>
    <t>Planeación y Diseño de Unidades para la Salud</t>
  </si>
  <si>
    <t>Gestión de Proyectos Museales</t>
  </si>
  <si>
    <t>Gerencia de Proyectos</t>
  </si>
  <si>
    <t>Espacio Público y Movilidad Urbana</t>
  </si>
  <si>
    <t>Diseño de Iluminación Arquitectónica</t>
  </si>
  <si>
    <t>Diseño de Cubiertas Ligeras</t>
  </si>
  <si>
    <t>Componentes Industrializados para la Edificación</t>
  </si>
  <si>
    <t>Arquitectura Interior</t>
  </si>
  <si>
    <t>Programa Único de Especializaciones en Arquitectura (PUEA)</t>
  </si>
  <si>
    <t>Facultad de Arquitectura</t>
  </si>
  <si>
    <t>Total</t>
  </si>
  <si>
    <t>Mujeres</t>
  </si>
  <si>
    <t>Hombres</t>
  </si>
  <si>
    <t>Población total</t>
  </si>
  <si>
    <t>Reingreso</t>
  </si>
  <si>
    <t>Primer ingreso</t>
  </si>
  <si>
    <t>Entidad académica / Programa o plan de estudios</t>
  </si>
  <si>
    <t>2021-2022</t>
  </si>
  <si>
    <r>
      <t>POSGRADO. ESPECIALIZACIONES</t>
    </r>
    <r>
      <rPr>
        <b/>
        <vertAlign val="superscript"/>
        <sz val="10"/>
        <rFont val="Arial"/>
        <family val="2"/>
      </rPr>
      <t>a</t>
    </r>
  </si>
  <si>
    <t>UNAM. POBLACIÓN ESCOLAR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</si>
</sst>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0"/>
      <name val="MS Sans Serif"/>
      <family val="2"/>
    </font>
    <font>
      <b/>
      <sz val="11"/>
      <color theme="1"/>
      <name val="Calibri"/>
      <family val="2"/>
      <scheme val="minor"/>
    </font>
    <font>
      <sz val="10"/>
      <name val="Helv"/>
    </font>
    <font>
      <sz val="10"/>
      <name val="Arial"/>
      <family val="2"/>
    </font>
    <font>
      <sz val="8"/>
      <name val="Arial"/>
      <family val="2"/>
    </font>
    <font>
      <vertAlign val="superscript"/>
      <sz val="8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b/>
      <sz val="8"/>
      <name val="Arial"/>
      <family val="2"/>
    </font>
    <font>
      <b/>
      <vertAlign val="superscript"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9">
    <xf numFmtId="0" fontId="0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7" fillId="0" borderId="0"/>
    <xf numFmtId="0" fontId="3" fillId="0" borderId="0"/>
    <xf numFmtId="0" fontId="3" fillId="0" borderId="0"/>
    <xf numFmtId="0" fontId="7" fillId="0" borderId="0"/>
  </cellStyleXfs>
  <cellXfs count="71">
    <xf numFmtId="0" fontId="0" fillId="0" borderId="0" xfId="0"/>
    <xf numFmtId="3" fontId="3" fillId="0" borderId="0" xfId="1" applyNumberFormat="1" applyFont="1"/>
    <xf numFmtId="3" fontId="3" fillId="0" borderId="0" xfId="1" applyNumberFormat="1" applyFont="1" applyFill="1" applyAlignment="1">
      <alignment vertical="center"/>
    </xf>
    <xf numFmtId="3" fontId="3" fillId="0" borderId="0" xfId="1" applyNumberFormat="1" applyFont="1" applyAlignment="1">
      <alignment vertical="center"/>
    </xf>
    <xf numFmtId="3" fontId="4" fillId="0" borderId="0" xfId="1" applyNumberFormat="1" applyFont="1" applyAlignment="1">
      <alignment vertical="center"/>
    </xf>
    <xf numFmtId="3" fontId="1" fillId="0" borderId="0" xfId="0" applyNumberFormat="1" applyFont="1" applyFill="1" applyBorder="1"/>
    <xf numFmtId="1" fontId="5" fillId="0" borderId="0" xfId="2" applyNumberFormat="1" applyFont="1" applyFill="1" applyBorder="1" applyAlignment="1" applyProtection="1">
      <alignment horizontal="left" vertical="center"/>
    </xf>
    <xf numFmtId="3" fontId="6" fillId="2" borderId="0" xfId="1" quotePrefix="1" applyNumberFormat="1" applyFont="1" applyFill="1" applyBorder="1" applyAlignment="1">
      <alignment vertical="center"/>
    </xf>
    <xf numFmtId="3" fontId="6" fillId="2" borderId="0" xfId="1" quotePrefix="1" applyNumberFormat="1" applyFont="1" applyFill="1" applyBorder="1" applyAlignment="1">
      <alignment horizontal="left" vertical="center"/>
    </xf>
    <xf numFmtId="3" fontId="3" fillId="0" borderId="0" xfId="1" applyNumberFormat="1" applyFont="1" applyBorder="1"/>
    <xf numFmtId="3" fontId="3" fillId="0" borderId="0" xfId="1" applyNumberFormat="1" applyFont="1" applyBorder="1" applyAlignment="1">
      <alignment vertical="center"/>
    </xf>
    <xf numFmtId="3" fontId="3" fillId="0" borderId="0" xfId="1" applyNumberFormat="1" applyFont="1" applyFill="1" applyBorder="1" applyAlignment="1">
      <alignment vertical="center"/>
    </xf>
    <xf numFmtId="1" fontId="3" fillId="0" borderId="0" xfId="3" applyNumberFormat="1" applyFont="1" applyBorder="1" applyAlignment="1">
      <alignment vertical="center"/>
    </xf>
    <xf numFmtId="1" fontId="3" fillId="0" borderId="0" xfId="4" applyNumberFormat="1" applyFont="1" applyBorder="1" applyAlignment="1">
      <alignment horizontal="left" vertical="center" indent="2"/>
    </xf>
    <xf numFmtId="3" fontId="6" fillId="0" borderId="0" xfId="1" applyNumberFormat="1" applyFont="1"/>
    <xf numFmtId="3" fontId="6" fillId="0" borderId="0" xfId="1" applyNumberFormat="1" applyFont="1" applyFill="1" applyBorder="1" applyAlignment="1">
      <alignment vertical="center"/>
    </xf>
    <xf numFmtId="1" fontId="6" fillId="0" borderId="0" xfId="3" applyNumberFormat="1" applyFont="1" applyFill="1" applyBorder="1" applyAlignment="1">
      <alignment vertical="center"/>
    </xf>
    <xf numFmtId="0" fontId="6" fillId="0" borderId="0" xfId="4" applyFont="1" applyBorder="1" applyAlignment="1">
      <alignment horizontal="left" vertical="center" indent="1"/>
    </xf>
    <xf numFmtId="1" fontId="3" fillId="0" borderId="0" xfId="3" applyNumberFormat="1" applyFont="1" applyFill="1" applyBorder="1" applyAlignment="1">
      <alignment vertical="center"/>
    </xf>
    <xf numFmtId="1" fontId="3" fillId="0" borderId="0" xfId="1" applyNumberFormat="1" applyFont="1" applyBorder="1" applyAlignment="1">
      <alignment horizontal="left" vertical="center" indent="2"/>
    </xf>
    <xf numFmtId="1" fontId="6" fillId="0" borderId="0" xfId="1" applyNumberFormat="1" applyFont="1" applyBorder="1" applyAlignment="1">
      <alignment horizontal="left" vertical="center" indent="1"/>
    </xf>
    <xf numFmtId="1" fontId="6" fillId="0" borderId="0" xfId="1" applyNumberFormat="1" applyFont="1" applyFill="1" applyBorder="1" applyAlignment="1">
      <alignment vertical="center"/>
    </xf>
    <xf numFmtId="0" fontId="3" fillId="0" borderId="0" xfId="3" applyNumberFormat="1" applyFont="1" applyFill="1" applyBorder="1" applyAlignment="1">
      <alignment horizontal="left" vertical="center" indent="2"/>
    </xf>
    <xf numFmtId="0" fontId="6" fillId="0" borderId="0" xfId="3" applyFont="1" applyFill="1" applyBorder="1" applyAlignment="1">
      <alignment horizontal="left" vertical="center" indent="1"/>
    </xf>
    <xf numFmtId="3" fontId="6" fillId="0" borderId="0" xfId="1" applyNumberFormat="1" applyFont="1" applyFill="1"/>
    <xf numFmtId="3" fontId="3" fillId="0" borderId="0" xfId="1" quotePrefix="1" applyNumberFormat="1" applyFont="1" applyFill="1" applyBorder="1" applyAlignment="1">
      <alignment horizontal="left" vertical="center" indent="2"/>
    </xf>
    <xf numFmtId="3" fontId="6" fillId="0" borderId="0" xfId="1" quotePrefix="1" applyNumberFormat="1" applyFont="1" applyFill="1" applyBorder="1" applyAlignment="1">
      <alignment horizontal="left" vertical="center" indent="1"/>
    </xf>
    <xf numFmtId="3" fontId="6" fillId="0" borderId="0" xfId="1" quotePrefix="1" applyNumberFormat="1" applyFont="1" applyFill="1" applyBorder="1" applyAlignment="1">
      <alignment horizontal="left" vertical="center"/>
    </xf>
    <xf numFmtId="3" fontId="8" fillId="0" borderId="0" xfId="5" applyNumberFormat="1" applyFont="1" applyFill="1" applyBorder="1" applyAlignment="1">
      <alignment vertical="center" wrapText="1"/>
    </xf>
    <xf numFmtId="3" fontId="7" fillId="0" borderId="0" xfId="5" applyNumberFormat="1" applyFont="1" applyFill="1" applyBorder="1" applyAlignment="1">
      <alignment vertical="center" wrapText="1"/>
    </xf>
    <xf numFmtId="0" fontId="7" fillId="0" borderId="0" xfId="5" applyFont="1" applyFill="1" applyBorder="1" applyAlignment="1">
      <alignment horizontal="left" vertical="center" indent="2"/>
    </xf>
    <xf numFmtId="3" fontId="3" fillId="0" borderId="0" xfId="1" applyNumberFormat="1" applyFont="1" applyFill="1"/>
    <xf numFmtId="0" fontId="8" fillId="0" borderId="0" xfId="5" applyFont="1" applyFill="1" applyBorder="1" applyAlignment="1">
      <alignment horizontal="left" vertical="center" indent="1"/>
    </xf>
    <xf numFmtId="1" fontId="3" fillId="0" borderId="0" xfId="6" applyNumberFormat="1" applyFont="1" applyFill="1" applyBorder="1" applyAlignment="1">
      <alignment horizontal="left" vertical="center" indent="2"/>
    </xf>
    <xf numFmtId="1" fontId="6" fillId="0" borderId="0" xfId="6" applyNumberFormat="1" applyFont="1" applyFill="1" applyBorder="1" applyAlignment="1">
      <alignment horizontal="left" vertical="center" indent="1"/>
    </xf>
    <xf numFmtId="3" fontId="6" fillId="0" borderId="0" xfId="3" applyNumberFormat="1" applyFont="1" applyFill="1" applyBorder="1" applyAlignment="1">
      <alignment vertical="center"/>
    </xf>
    <xf numFmtId="3" fontId="6" fillId="0" borderId="0" xfId="1" applyNumberFormat="1" applyFont="1" applyFill="1" applyBorder="1" applyAlignment="1">
      <alignment horizontal="left" vertical="center"/>
    </xf>
    <xf numFmtId="3" fontId="3" fillId="0" borderId="0" xfId="3" applyNumberFormat="1" applyFont="1" applyFill="1" applyBorder="1" applyAlignment="1">
      <alignment vertical="center"/>
    </xf>
    <xf numFmtId="1" fontId="3" fillId="0" borderId="0" xfId="1" applyNumberFormat="1" applyFont="1" applyFill="1" applyBorder="1" applyAlignment="1">
      <alignment horizontal="left" vertical="center" indent="2"/>
    </xf>
    <xf numFmtId="0" fontId="3" fillId="0" borderId="0" xfId="3" applyFont="1" applyFill="1" applyBorder="1" applyAlignment="1">
      <alignment horizontal="left" vertical="center" indent="2"/>
    </xf>
    <xf numFmtId="0" fontId="3" fillId="0" borderId="0" xfId="1" applyFont="1" applyFill="1" applyBorder="1" applyAlignment="1">
      <alignment horizontal="left" vertical="center" indent="2"/>
    </xf>
    <xf numFmtId="3" fontId="6" fillId="0" borderId="0" xfId="1" applyNumberFormat="1" applyFont="1" applyAlignment="1">
      <alignment vertical="center"/>
    </xf>
    <xf numFmtId="0" fontId="6" fillId="0" borderId="0" xfId="3" applyFont="1" applyFill="1" applyBorder="1" applyAlignment="1">
      <alignment horizontal="left" indent="1"/>
    </xf>
    <xf numFmtId="0" fontId="6" fillId="0" borderId="0" xfId="1" applyFont="1" applyFill="1" applyBorder="1" applyAlignment="1">
      <alignment vertical="center"/>
    </xf>
    <xf numFmtId="3" fontId="3" fillId="0" borderId="0" xfId="7" applyNumberFormat="1" applyFont="1" applyFill="1" applyBorder="1" applyAlignment="1">
      <alignment vertical="center"/>
    </xf>
    <xf numFmtId="1" fontId="3" fillId="0" borderId="0" xfId="3" applyNumberFormat="1" applyFont="1" applyFill="1" applyBorder="1" applyAlignment="1">
      <alignment horizontal="left" vertical="center" indent="2"/>
    </xf>
    <xf numFmtId="3" fontId="6" fillId="0" borderId="0" xfId="1" applyNumberFormat="1" applyFont="1" applyFill="1" applyBorder="1" applyAlignment="1">
      <alignment horizontal="left" vertical="center" indent="1"/>
    </xf>
    <xf numFmtId="1" fontId="6" fillId="0" borderId="0" xfId="1" applyNumberFormat="1" applyFont="1" applyFill="1" applyBorder="1" applyAlignment="1">
      <alignment horizontal="left" vertical="center" indent="1"/>
    </xf>
    <xf numFmtId="0" fontId="7" fillId="0" borderId="0" xfId="8" applyFont="1" applyFill="1" applyBorder="1" applyAlignment="1">
      <alignment horizontal="left" vertical="center" wrapText="1" indent="2"/>
    </xf>
    <xf numFmtId="0" fontId="3" fillId="0" borderId="0" xfId="3" applyFont="1" applyFill="1" applyAlignment="1">
      <alignment horizontal="left" vertical="center" indent="2"/>
    </xf>
    <xf numFmtId="0" fontId="3" fillId="0" borderId="0" xfId="8" applyFont="1" applyFill="1" applyBorder="1" applyAlignment="1">
      <alignment horizontal="left" vertical="center" wrapText="1" indent="2"/>
    </xf>
    <xf numFmtId="3" fontId="3" fillId="0" borderId="0" xfId="3" applyNumberFormat="1" applyFont="1" applyFill="1" applyBorder="1"/>
    <xf numFmtId="3" fontId="6" fillId="0" borderId="0" xfId="6" applyNumberFormat="1" applyFont="1" applyFill="1" applyBorder="1" applyAlignment="1">
      <alignment vertical="center"/>
    </xf>
    <xf numFmtId="3" fontId="3" fillId="0" borderId="0" xfId="1" applyNumberFormat="1" applyFont="1" applyFill="1" applyBorder="1" applyAlignment="1">
      <alignment horizontal="left" vertical="center" indent="2"/>
    </xf>
    <xf numFmtId="3" fontId="3" fillId="0" borderId="0" xfId="3" applyNumberFormat="1" applyFont="1" applyFill="1" applyBorder="1" applyAlignment="1">
      <alignment horizontal="right" vertical="center"/>
    </xf>
    <xf numFmtId="1" fontId="3" fillId="0" borderId="0" xfId="7" applyNumberFormat="1" applyFont="1" applyFill="1" applyBorder="1" applyAlignment="1">
      <alignment horizontal="left" vertical="center" indent="2"/>
    </xf>
    <xf numFmtId="1" fontId="6" fillId="0" borderId="0" xfId="7" applyNumberFormat="1" applyFont="1" applyFill="1" applyBorder="1" applyAlignment="1">
      <alignment horizontal="left" vertical="center" indent="1"/>
    </xf>
    <xf numFmtId="1" fontId="6" fillId="0" borderId="0" xfId="7" applyNumberFormat="1" applyFont="1" applyFill="1" applyBorder="1" applyAlignment="1">
      <alignment horizontal="left" vertical="center"/>
    </xf>
    <xf numFmtId="3" fontId="6" fillId="3" borderId="0" xfId="1" applyNumberFormat="1" applyFont="1" applyFill="1"/>
    <xf numFmtId="3" fontId="3" fillId="3" borderId="0" xfId="1" applyNumberFormat="1" applyFont="1" applyFill="1" applyBorder="1" applyAlignment="1">
      <alignment vertical="center"/>
    </xf>
    <xf numFmtId="1" fontId="3" fillId="3" borderId="0" xfId="7" applyNumberFormat="1" applyFont="1" applyFill="1" applyBorder="1" applyAlignment="1">
      <alignment horizontal="left" vertical="center" indent="2"/>
    </xf>
    <xf numFmtId="3" fontId="6" fillId="3" borderId="0" xfId="1" applyNumberFormat="1" applyFont="1" applyFill="1" applyBorder="1" applyAlignment="1">
      <alignment vertical="center"/>
    </xf>
    <xf numFmtId="1" fontId="6" fillId="3" borderId="0" xfId="7" applyNumberFormat="1" applyFont="1" applyFill="1" applyBorder="1" applyAlignment="1">
      <alignment horizontal="left" vertical="center" indent="1"/>
    </xf>
    <xf numFmtId="3" fontId="9" fillId="2" borderId="0" xfId="1" applyNumberFormat="1" applyFont="1" applyFill="1" applyAlignment="1">
      <alignment horizontal="center" vertical="center" wrapText="1"/>
    </xf>
    <xf numFmtId="3" fontId="9" fillId="2" borderId="0" xfId="1" applyNumberFormat="1" applyFont="1" applyFill="1" applyAlignment="1">
      <alignment horizontal="center" vertical="center"/>
    </xf>
    <xf numFmtId="3" fontId="9" fillId="2" borderId="0" xfId="1" applyNumberFormat="1" applyFont="1" applyFill="1" applyAlignment="1">
      <alignment horizontal="center" vertical="center"/>
    </xf>
    <xf numFmtId="3" fontId="3" fillId="0" borderId="0" xfId="1" applyNumberFormat="1" applyFont="1" applyFill="1" applyAlignment="1">
      <alignment horizontal="centerContinuous" vertical="center"/>
    </xf>
    <xf numFmtId="3" fontId="3" fillId="0" borderId="0" xfId="1" applyNumberFormat="1" applyFont="1" applyAlignment="1">
      <alignment horizontal="centerContinuous" vertical="center"/>
    </xf>
    <xf numFmtId="3" fontId="6" fillId="0" borderId="0" xfId="1" applyNumberFormat="1" applyFont="1" applyAlignment="1">
      <alignment horizontal="centerContinuous" vertical="center"/>
    </xf>
    <xf numFmtId="3" fontId="6" fillId="0" borderId="0" xfId="2" applyNumberFormat="1" applyFont="1" applyAlignment="1">
      <alignment horizontal="center" vertical="center"/>
    </xf>
    <xf numFmtId="3" fontId="6" fillId="0" borderId="0" xfId="1" applyNumberFormat="1" applyFont="1" applyAlignment="1">
      <alignment horizontal="center" vertical="center"/>
    </xf>
  </cellXfs>
  <cellStyles count="9">
    <cellStyle name="Normal" xfId="0" builtinId="0"/>
    <cellStyle name="Normal 10 2 2" xfId="3"/>
    <cellStyle name="Normal 3 2 2" xfId="4"/>
    <cellStyle name="Normal_esp2 2 2" xfId="7"/>
    <cellStyle name="Normal_especialización" xfId="8"/>
    <cellStyle name="Normal_Hoja3 2" xfId="5"/>
    <cellStyle name="Normal_POBESC_3" xfId="1"/>
    <cellStyle name="Normal_poblac99" xfId="2"/>
    <cellStyle name="Normal_posgra98 2 2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9470m/Desktop/valida2021/antecedentes/poblacion%202020-202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ria%20de%20Jesus/OneDrive/Escritorio/valida2022/agendaxls/2%20docencia/1%20poblacio&#769;n%20escolar%2020212022%20ok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C:/@/MAIL/Acopio/1999/valida_a/posgr99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C:/Users/usuario/Downloads/pobesc_0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"/>
      <sheetName val="pob x caas"/>
      <sheetName val="primer ingreso por sexo"/>
      <sheetName val="pe posgrado"/>
      <sheetName val="pe espec"/>
      <sheetName val="maestría y doctorado"/>
      <sheetName val="licenciatura"/>
      <sheetName val="15 carreras"/>
      <sheetName val="bachillerato"/>
      <sheetName val="inic y prop"/>
      <sheetName val="suayed"/>
      <sheetName val="suayed por modalidad"/>
      <sheetName val="suayed por modalidad y sede"/>
      <sheetName val="datos"/>
      <sheetName val="cat_sedes"/>
    </sheetNames>
    <sheetDataSet>
      <sheetData sheetId="0"/>
      <sheetData sheetId="1"/>
      <sheetData sheetId="2"/>
      <sheetData sheetId="3">
        <row r="9">
          <cell r="A9" t="str">
            <v>Especialización</v>
          </cell>
          <cell r="H9">
            <v>16368</v>
          </cell>
        </row>
        <row r="10">
          <cell r="A10" t="str">
            <v>Maestría</v>
          </cell>
          <cell r="H10">
            <v>9086</v>
          </cell>
        </row>
        <row r="11">
          <cell r="A11" t="str">
            <v>Doctorado</v>
          </cell>
          <cell r="H11">
            <v>5338</v>
          </cell>
        </row>
      </sheetData>
      <sheetData sheetId="4"/>
      <sheetData sheetId="5"/>
      <sheetData sheetId="6">
        <row r="40">
          <cell r="D40">
            <v>93</v>
          </cell>
        </row>
      </sheetData>
      <sheetData sheetId="7"/>
      <sheetData sheetId="8"/>
      <sheetData sheetId="9"/>
      <sheetData sheetId="10">
        <row r="43">
          <cell r="D43">
            <v>233</v>
          </cell>
        </row>
      </sheetData>
      <sheetData sheetId="11"/>
      <sheetData sheetId="12"/>
      <sheetData sheetId="13"/>
      <sheetData sheetId="1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cenciatura"/>
      <sheetName val="15 carreras"/>
      <sheetName val="téc prof"/>
      <sheetName val="bachillerato"/>
      <sheetName val="inic y prop"/>
      <sheetName val="suayed"/>
      <sheetName val="suayed por modalidad"/>
      <sheetName val="suayed por modalidad y sed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119B"/>
      <sheetName val="posg"/>
      <sheetName val="posg(adec)"/>
    </sheetNames>
    <sheetDataSet>
      <sheetData sheetId="0" refreshError="1">
        <row r="1">
          <cell r="A1" t="str">
            <v>PLANTEL</v>
          </cell>
          <cell r="B1" t="str">
            <v>NOM_PLAN</v>
          </cell>
          <cell r="C1" t="str">
            <v>NIVEL</v>
          </cell>
          <cell r="D1" t="str">
            <v>PI_H</v>
          </cell>
          <cell r="E1" t="str">
            <v>PI_M</v>
          </cell>
          <cell r="F1" t="str">
            <v>PI_TOTAL</v>
          </cell>
          <cell r="H1" t="str">
            <v>RI_H</v>
          </cell>
          <cell r="I1" t="str">
            <v>RI_M</v>
          </cell>
          <cell r="J1" t="str">
            <v>RI_TOTAL</v>
          </cell>
          <cell r="L1" t="str">
            <v>POBLACION</v>
          </cell>
        </row>
        <row r="2">
          <cell r="A2" t="str">
            <v>Escuela Nacional de Artes Plásticas</v>
          </cell>
          <cell r="B2" t="str">
            <v>Artes Visuales</v>
          </cell>
          <cell r="C2" t="str">
            <v>4</v>
          </cell>
          <cell r="D2">
            <v>39</v>
          </cell>
          <cell r="E2">
            <v>29</v>
          </cell>
          <cell r="F2">
            <v>68</v>
          </cell>
          <cell r="H2">
            <v>45</v>
          </cell>
          <cell r="I2">
            <v>33</v>
          </cell>
          <cell r="J2">
            <v>78</v>
          </cell>
          <cell r="L2">
            <v>146</v>
          </cell>
        </row>
        <row r="3">
          <cell r="L3">
            <v>146</v>
          </cell>
        </row>
        <row r="4">
          <cell r="A4" t="str">
            <v>Escuela Nacional de Enfermería y Obstetricia</v>
          </cell>
          <cell r="B4" t="str">
            <v>Enfermería</v>
          </cell>
          <cell r="C4" t="str">
            <v>3</v>
          </cell>
          <cell r="D4">
            <v>1</v>
          </cell>
          <cell r="E4">
            <v>21</v>
          </cell>
          <cell r="F4">
            <v>22</v>
          </cell>
          <cell r="H4">
            <v>4</v>
          </cell>
          <cell r="I4">
            <v>14</v>
          </cell>
          <cell r="J4">
            <v>18</v>
          </cell>
          <cell r="L4">
            <v>40</v>
          </cell>
        </row>
        <row r="5">
          <cell r="L5">
            <v>40</v>
          </cell>
        </row>
        <row r="6">
          <cell r="A6" t="str">
            <v>Escuela Nacional de Estudios Profesionales Acatlán</v>
          </cell>
          <cell r="B6" t="str">
            <v>Control de Calidad</v>
          </cell>
          <cell r="C6" t="str">
            <v>3</v>
          </cell>
          <cell r="D6">
            <v>5</v>
          </cell>
          <cell r="E6">
            <v>8</v>
          </cell>
          <cell r="F6">
            <v>13</v>
          </cell>
          <cell r="H6">
            <v>1</v>
          </cell>
          <cell r="I6">
            <v>0</v>
          </cell>
          <cell r="J6">
            <v>1</v>
          </cell>
          <cell r="L6">
            <v>14</v>
          </cell>
        </row>
        <row r="7">
          <cell r="A7" t="str">
            <v>Escuela Nacional de Estudios Profesionales Acatlán</v>
          </cell>
          <cell r="B7" t="str">
            <v>Costos de la Construcción</v>
          </cell>
          <cell r="C7" t="str">
            <v>3</v>
          </cell>
          <cell r="D7">
            <v>11</v>
          </cell>
          <cell r="E7">
            <v>1</v>
          </cell>
          <cell r="F7">
            <v>12</v>
          </cell>
          <cell r="H7">
            <v>1</v>
          </cell>
          <cell r="I7">
            <v>0</v>
          </cell>
          <cell r="J7">
            <v>1</v>
          </cell>
          <cell r="L7">
            <v>13</v>
          </cell>
        </row>
        <row r="8">
          <cell r="A8" t="str">
            <v>Escuela Nacional de Estudios Profesionales Acatlán</v>
          </cell>
          <cell r="B8" t="str">
            <v>Geotecnia</v>
          </cell>
          <cell r="C8" t="str">
            <v>3</v>
          </cell>
          <cell r="D8">
            <v>4</v>
          </cell>
          <cell r="E8">
            <v>3</v>
          </cell>
          <cell r="F8">
            <v>7</v>
          </cell>
          <cell r="H8">
            <v>1</v>
          </cell>
          <cell r="I8">
            <v>0</v>
          </cell>
          <cell r="J8">
            <v>1</v>
          </cell>
          <cell r="L8">
            <v>8</v>
          </cell>
        </row>
        <row r="9">
          <cell r="A9" t="str">
            <v>Escuela Nacional de Estudios Profesionales Acatlán</v>
          </cell>
          <cell r="B9" t="str">
            <v>Instituciones Administrativas de Finanzas Públicas</v>
          </cell>
          <cell r="C9" t="str">
            <v>3</v>
          </cell>
          <cell r="D9">
            <v>8</v>
          </cell>
          <cell r="E9">
            <v>5</v>
          </cell>
          <cell r="F9">
            <v>13</v>
          </cell>
          <cell r="H9">
            <v>0</v>
          </cell>
          <cell r="I9">
            <v>0</v>
          </cell>
          <cell r="J9">
            <v>0</v>
          </cell>
          <cell r="L9">
            <v>13</v>
          </cell>
        </row>
        <row r="10">
          <cell r="D10">
            <v>28</v>
          </cell>
          <cell r="E10">
            <v>17</v>
          </cell>
          <cell r="F10">
            <v>45</v>
          </cell>
          <cell r="H10">
            <v>3</v>
          </cell>
          <cell r="I10">
            <v>0</v>
          </cell>
          <cell r="J10">
            <v>3</v>
          </cell>
          <cell r="L10">
            <v>48</v>
          </cell>
        </row>
        <row r="11">
          <cell r="A11" t="str">
            <v>Escuela Nacional de Estudios Profesionales Acatlán</v>
          </cell>
          <cell r="B11" t="str">
            <v>Educación Matemática</v>
          </cell>
          <cell r="C11" t="str">
            <v>4</v>
          </cell>
          <cell r="D11">
            <v>19</v>
          </cell>
          <cell r="E11">
            <v>13</v>
          </cell>
          <cell r="F11">
            <v>32</v>
          </cell>
          <cell r="H11">
            <v>23</v>
          </cell>
          <cell r="I11">
            <v>10</v>
          </cell>
          <cell r="J11">
            <v>33</v>
          </cell>
          <cell r="L11">
            <v>65</v>
          </cell>
        </row>
        <row r="12">
          <cell r="A12" t="str">
            <v>Escuela Nacional de Estudios Profesionales Acatlán</v>
          </cell>
          <cell r="B12" t="str">
            <v>Estudios México-Estados Unidos</v>
          </cell>
          <cell r="C12" t="str">
            <v>4</v>
          </cell>
          <cell r="D12">
            <v>8</v>
          </cell>
          <cell r="E12">
            <v>9</v>
          </cell>
          <cell r="F12">
            <v>17</v>
          </cell>
          <cell r="H12">
            <v>12</v>
          </cell>
          <cell r="I12">
            <v>8</v>
          </cell>
          <cell r="J12">
            <v>20</v>
          </cell>
          <cell r="L12">
            <v>37</v>
          </cell>
        </row>
        <row r="13">
          <cell r="A13" t="str">
            <v>Escuela Nacional de Estudios Profesionales Acatlán</v>
          </cell>
          <cell r="B13" t="str">
            <v>Política Criminal</v>
          </cell>
          <cell r="C13" t="str">
            <v>4</v>
          </cell>
          <cell r="D13">
            <v>0</v>
          </cell>
          <cell r="E13">
            <v>0</v>
          </cell>
          <cell r="F13">
            <v>0</v>
          </cell>
          <cell r="H13">
            <v>22</v>
          </cell>
          <cell r="I13">
            <v>15</v>
          </cell>
          <cell r="J13">
            <v>37</v>
          </cell>
          <cell r="L13">
            <v>37</v>
          </cell>
        </row>
        <row r="14">
          <cell r="D14">
            <v>27</v>
          </cell>
          <cell r="E14">
            <v>22</v>
          </cell>
          <cell r="F14">
            <v>49</v>
          </cell>
          <cell r="H14">
            <v>57</v>
          </cell>
          <cell r="I14">
            <v>33</v>
          </cell>
          <cell r="J14">
            <v>90</v>
          </cell>
          <cell r="L14">
            <v>139</v>
          </cell>
        </row>
        <row r="15">
          <cell r="D15">
            <v>55</v>
          </cell>
          <cell r="E15">
            <v>39</v>
          </cell>
          <cell r="F15">
            <v>94</v>
          </cell>
          <cell r="H15">
            <v>60</v>
          </cell>
          <cell r="I15">
            <v>33</v>
          </cell>
          <cell r="J15">
            <v>93</v>
          </cell>
          <cell r="L15">
            <v>187</v>
          </cell>
        </row>
        <row r="16">
          <cell r="A16" t="str">
            <v>Escuela Nacional de Estudios Profesionales Aragón</v>
          </cell>
          <cell r="B16" t="str">
            <v>Puentes</v>
          </cell>
          <cell r="C16" t="str">
            <v>3</v>
          </cell>
          <cell r="D16">
            <v>12</v>
          </cell>
          <cell r="E16">
            <v>2</v>
          </cell>
          <cell r="F16">
            <v>14</v>
          </cell>
          <cell r="H16">
            <v>1</v>
          </cell>
          <cell r="I16">
            <v>1</v>
          </cell>
          <cell r="J16">
            <v>2</v>
          </cell>
          <cell r="L16">
            <v>16</v>
          </cell>
        </row>
        <row r="17">
          <cell r="D17">
            <v>12</v>
          </cell>
          <cell r="E17">
            <v>2</v>
          </cell>
          <cell r="F17">
            <v>14</v>
          </cell>
          <cell r="H17">
            <v>1</v>
          </cell>
          <cell r="I17">
            <v>1</v>
          </cell>
          <cell r="J17">
            <v>2</v>
          </cell>
          <cell r="L17">
            <v>16</v>
          </cell>
        </row>
        <row r="18">
          <cell r="A18" t="str">
            <v>Escuela Nacional de Estudios Profesionales Aragón</v>
          </cell>
          <cell r="B18" t="str">
            <v>Derecho (Ciencias Penales)</v>
          </cell>
          <cell r="C18" t="str">
            <v>4</v>
          </cell>
          <cell r="D18">
            <v>23</v>
          </cell>
          <cell r="E18">
            <v>11</v>
          </cell>
          <cell r="F18">
            <v>34</v>
          </cell>
          <cell r="H18">
            <v>25</v>
          </cell>
          <cell r="I18">
            <v>12</v>
          </cell>
          <cell r="J18">
            <v>37</v>
          </cell>
          <cell r="L18">
            <v>71</v>
          </cell>
        </row>
        <row r="19">
          <cell r="A19" t="str">
            <v>Escuela Nacional de Estudios Profesionales Aragón</v>
          </cell>
          <cell r="B19" t="str">
            <v>Economía (Financiera)</v>
          </cell>
          <cell r="C19" t="str">
            <v>4</v>
          </cell>
          <cell r="D19">
            <v>12</v>
          </cell>
          <cell r="E19">
            <v>4</v>
          </cell>
          <cell r="F19">
            <v>16</v>
          </cell>
          <cell r="H19">
            <v>7</v>
          </cell>
          <cell r="I19">
            <v>9</v>
          </cell>
          <cell r="J19">
            <v>16</v>
          </cell>
          <cell r="L19">
            <v>32</v>
          </cell>
        </row>
        <row r="20">
          <cell r="A20" t="str">
            <v>Escuela Nacional de Estudios Profesionales Aragón</v>
          </cell>
          <cell r="B20" t="str">
            <v>Enseñanza Superior</v>
          </cell>
          <cell r="C20" t="str">
            <v>4</v>
          </cell>
          <cell r="D20">
            <v>12</v>
          </cell>
          <cell r="E20">
            <v>17</v>
          </cell>
          <cell r="F20">
            <v>29</v>
          </cell>
          <cell r="H20">
            <v>29</v>
          </cell>
          <cell r="I20">
            <v>33</v>
          </cell>
          <cell r="J20">
            <v>62</v>
          </cell>
          <cell r="L20">
            <v>91</v>
          </cell>
        </row>
        <row r="21">
          <cell r="D21">
            <v>47</v>
          </cell>
          <cell r="E21">
            <v>32</v>
          </cell>
          <cell r="F21">
            <v>79</v>
          </cell>
          <cell r="H21">
            <v>61</v>
          </cell>
          <cell r="I21">
            <v>54</v>
          </cell>
          <cell r="J21">
            <v>115</v>
          </cell>
          <cell r="L21">
            <v>194</v>
          </cell>
        </row>
        <row r="22">
          <cell r="D22">
            <v>59</v>
          </cell>
          <cell r="E22">
            <v>34</v>
          </cell>
          <cell r="F22">
            <v>93</v>
          </cell>
          <cell r="H22">
            <v>62</v>
          </cell>
          <cell r="I22">
            <v>55</v>
          </cell>
          <cell r="J22">
            <v>117</v>
          </cell>
          <cell r="L22">
            <v>210</v>
          </cell>
        </row>
        <row r="23">
          <cell r="A23" t="str">
            <v>Escuela Nacional de Estudios Profesionales Iztacal</v>
          </cell>
          <cell r="B23" t="str">
            <v>Endoperiodontología</v>
          </cell>
          <cell r="C23" t="str">
            <v>3</v>
          </cell>
          <cell r="D23">
            <v>6</v>
          </cell>
          <cell r="E23">
            <v>7</v>
          </cell>
          <cell r="F23">
            <v>13</v>
          </cell>
          <cell r="H23">
            <v>3</v>
          </cell>
          <cell r="I23">
            <v>7</v>
          </cell>
          <cell r="J23">
            <v>10</v>
          </cell>
          <cell r="L23">
            <v>23</v>
          </cell>
        </row>
        <row r="24">
          <cell r="L24">
            <v>23</v>
          </cell>
        </row>
        <row r="25">
          <cell r="A25" t="str">
            <v>Escuela Nacional de Estudios Profesionales Iztacala</v>
          </cell>
          <cell r="B25" t="str">
            <v>Biología de la Reproducción</v>
          </cell>
          <cell r="C25" t="str">
            <v>4</v>
          </cell>
          <cell r="D25">
            <v>0</v>
          </cell>
          <cell r="E25">
            <v>0</v>
          </cell>
          <cell r="F25">
            <v>0</v>
          </cell>
          <cell r="H25">
            <v>4</v>
          </cell>
          <cell r="I25">
            <v>8</v>
          </cell>
          <cell r="J25">
            <v>12</v>
          </cell>
          <cell r="L25">
            <v>12</v>
          </cell>
        </row>
        <row r="26">
          <cell r="A26" t="str">
            <v>Escuela Nacional de Estudios Profesionales Iztacala</v>
          </cell>
          <cell r="B26" t="str">
            <v>Biología de Recursos Vegetales</v>
          </cell>
          <cell r="C26" t="str">
            <v>4</v>
          </cell>
          <cell r="D26">
            <v>0</v>
          </cell>
          <cell r="E26">
            <v>0</v>
          </cell>
          <cell r="F26">
            <v>0</v>
          </cell>
          <cell r="H26">
            <v>1</v>
          </cell>
          <cell r="I26">
            <v>1</v>
          </cell>
          <cell r="J26">
            <v>2</v>
          </cell>
          <cell r="L26">
            <v>2</v>
          </cell>
        </row>
        <row r="27">
          <cell r="A27" t="str">
            <v>Escuela Nacional de Estudios Profesionales Iztacala</v>
          </cell>
          <cell r="B27" t="str">
            <v>Investigación de Servicios de Salud</v>
          </cell>
          <cell r="C27" t="str">
            <v>4</v>
          </cell>
          <cell r="D27">
            <v>0</v>
          </cell>
          <cell r="E27">
            <v>0</v>
          </cell>
          <cell r="F27">
            <v>0</v>
          </cell>
          <cell r="H27">
            <v>6</v>
          </cell>
          <cell r="I27">
            <v>4</v>
          </cell>
          <cell r="J27">
            <v>10</v>
          </cell>
          <cell r="L27">
            <v>10</v>
          </cell>
        </row>
        <row r="28">
          <cell r="A28" t="str">
            <v>Escuela Nacional de Estudios Profesionales Iztacala</v>
          </cell>
          <cell r="B28" t="str">
            <v>Modificación de Conducta</v>
          </cell>
          <cell r="C28" t="str">
            <v>4</v>
          </cell>
          <cell r="D28">
            <v>0</v>
          </cell>
          <cell r="E28">
            <v>0</v>
          </cell>
          <cell r="F28">
            <v>0</v>
          </cell>
          <cell r="H28">
            <v>7</v>
          </cell>
          <cell r="I28">
            <v>19</v>
          </cell>
          <cell r="J28">
            <v>26</v>
          </cell>
          <cell r="L28">
            <v>26</v>
          </cell>
        </row>
        <row r="29">
          <cell r="A29" t="str">
            <v>Escuela Nacional de Estudios Profesionales Iztacala</v>
          </cell>
          <cell r="B29" t="str">
            <v>Neurociencias</v>
          </cell>
          <cell r="C29" t="str">
            <v>4</v>
          </cell>
          <cell r="D29">
            <v>1</v>
          </cell>
          <cell r="E29">
            <v>3</v>
          </cell>
          <cell r="F29">
            <v>4</v>
          </cell>
          <cell r="H29">
            <v>5</v>
          </cell>
          <cell r="I29">
            <v>4</v>
          </cell>
          <cell r="J29">
            <v>9</v>
          </cell>
          <cell r="L29">
            <v>13</v>
          </cell>
        </row>
        <row r="30">
          <cell r="A30" t="str">
            <v>Escuela Nacional de Estudios Profesionales Iztacala</v>
          </cell>
          <cell r="B30" t="str">
            <v>Psicología (Metodología de la Teoría en Investigac</v>
          </cell>
          <cell r="C30" t="str">
            <v>4</v>
          </cell>
          <cell r="D30">
            <v>0</v>
          </cell>
          <cell r="E30">
            <v>3</v>
          </cell>
          <cell r="F30">
            <v>3</v>
          </cell>
          <cell r="H30">
            <v>7</v>
          </cell>
          <cell r="I30">
            <v>15</v>
          </cell>
          <cell r="J30">
            <v>22</v>
          </cell>
          <cell r="L30">
            <v>25</v>
          </cell>
        </row>
        <row r="31">
          <cell r="L31">
            <v>88</v>
          </cell>
        </row>
        <row r="32">
          <cell r="L32">
            <v>111</v>
          </cell>
        </row>
        <row r="33">
          <cell r="A33" t="str">
            <v>Escuela Nacional de Trabajo Social</v>
          </cell>
          <cell r="B33" t="str">
            <v>Trabajo Social en el Sector Salud</v>
          </cell>
          <cell r="C33" t="str">
            <v>3</v>
          </cell>
          <cell r="D33">
            <v>6</v>
          </cell>
          <cell r="E33">
            <v>52</v>
          </cell>
          <cell r="F33">
            <v>58</v>
          </cell>
          <cell r="H33">
            <v>6</v>
          </cell>
          <cell r="I33">
            <v>36</v>
          </cell>
          <cell r="J33">
            <v>42</v>
          </cell>
          <cell r="L33">
            <v>100</v>
          </cell>
        </row>
        <row r="34">
          <cell r="L34">
            <v>100</v>
          </cell>
        </row>
        <row r="35">
          <cell r="A35" t="str">
            <v>Facultad de Arquitectura</v>
          </cell>
          <cell r="B35" t="str">
            <v>Cubiertas Ligeras</v>
          </cell>
          <cell r="C35" t="str">
            <v>3</v>
          </cell>
          <cell r="D35">
            <v>0</v>
          </cell>
          <cell r="E35">
            <v>0</v>
          </cell>
          <cell r="F35">
            <v>0</v>
          </cell>
          <cell r="H35">
            <v>1</v>
          </cell>
          <cell r="I35">
            <v>0</v>
          </cell>
          <cell r="J35">
            <v>1</v>
          </cell>
          <cell r="L35">
            <v>1</v>
          </cell>
        </row>
        <row r="36">
          <cell r="A36" t="str">
            <v>Facultad de Arquitectura</v>
          </cell>
          <cell r="B36" t="str">
            <v>Planeación y Diseño de Edificios para la Salud</v>
          </cell>
          <cell r="C36" t="str">
            <v>3</v>
          </cell>
          <cell r="D36">
            <v>0</v>
          </cell>
          <cell r="E36">
            <v>0</v>
          </cell>
          <cell r="F36">
            <v>0</v>
          </cell>
          <cell r="H36">
            <v>0</v>
          </cell>
          <cell r="I36">
            <v>1</v>
          </cell>
          <cell r="J36">
            <v>1</v>
          </cell>
          <cell r="L36">
            <v>1</v>
          </cell>
        </row>
        <row r="37">
          <cell r="A37" t="str">
            <v>Facultad de Arquitectura</v>
          </cell>
          <cell r="B37" t="str">
            <v>Valuación Inmobiliaria</v>
          </cell>
          <cell r="C37" t="str">
            <v>3</v>
          </cell>
          <cell r="D37">
            <v>21</v>
          </cell>
          <cell r="E37">
            <v>6</v>
          </cell>
          <cell r="F37">
            <v>27</v>
          </cell>
          <cell r="H37">
            <v>22</v>
          </cell>
          <cell r="I37">
            <v>7</v>
          </cell>
          <cell r="J37">
            <v>29</v>
          </cell>
          <cell r="L37">
            <v>56</v>
          </cell>
        </row>
        <row r="38">
          <cell r="A38" t="str">
            <v>Facultad de Arquitectura</v>
          </cell>
          <cell r="B38" t="str">
            <v>Vivienda</v>
          </cell>
          <cell r="C38" t="str">
            <v>3</v>
          </cell>
          <cell r="D38">
            <v>3</v>
          </cell>
          <cell r="E38">
            <v>1</v>
          </cell>
          <cell r="F38">
            <v>4</v>
          </cell>
          <cell r="H38">
            <v>3</v>
          </cell>
          <cell r="I38">
            <v>1</v>
          </cell>
          <cell r="J38">
            <v>4</v>
          </cell>
          <cell r="L38">
            <v>8</v>
          </cell>
        </row>
        <row r="39">
          <cell r="L39">
            <v>66</v>
          </cell>
        </row>
        <row r="40">
          <cell r="A40" t="str">
            <v>Facultad de Arquitectura</v>
          </cell>
          <cell r="B40" t="str">
            <v>Arquitectura</v>
          </cell>
          <cell r="C40" t="str">
            <v>4</v>
          </cell>
          <cell r="D40">
            <v>21</v>
          </cell>
          <cell r="E40">
            <v>9</v>
          </cell>
          <cell r="F40">
            <v>30</v>
          </cell>
          <cell r="H40">
            <v>152</v>
          </cell>
          <cell r="I40">
            <v>96</v>
          </cell>
          <cell r="J40">
            <v>248</v>
          </cell>
          <cell r="L40">
            <v>278</v>
          </cell>
        </row>
        <row r="41">
          <cell r="A41" t="str">
            <v>Facultad de Arquitectura</v>
          </cell>
          <cell r="B41" t="str">
            <v>Diseño Industrial</v>
          </cell>
          <cell r="C41" t="str">
            <v>4</v>
          </cell>
          <cell r="D41">
            <v>4</v>
          </cell>
          <cell r="E41">
            <v>7</v>
          </cell>
          <cell r="F41">
            <v>11</v>
          </cell>
          <cell r="H41">
            <v>13</v>
          </cell>
          <cell r="I41">
            <v>13</v>
          </cell>
          <cell r="J41">
            <v>26</v>
          </cell>
          <cell r="L41">
            <v>37</v>
          </cell>
        </row>
        <row r="42">
          <cell r="A42" t="str">
            <v>Facultad de Arquitectura</v>
          </cell>
          <cell r="B42" t="str">
            <v>Urbanismo</v>
          </cell>
          <cell r="C42" t="str">
            <v>4</v>
          </cell>
          <cell r="D42">
            <v>42</v>
          </cell>
          <cell r="E42">
            <v>9</v>
          </cell>
          <cell r="F42">
            <v>51</v>
          </cell>
          <cell r="H42">
            <v>32</v>
          </cell>
          <cell r="I42">
            <v>18</v>
          </cell>
          <cell r="J42">
            <v>50</v>
          </cell>
          <cell r="L42">
            <v>101</v>
          </cell>
        </row>
        <row r="43">
          <cell r="L43">
            <v>416</v>
          </cell>
        </row>
        <row r="44">
          <cell r="A44" t="str">
            <v>Facultad de Arquitectura</v>
          </cell>
          <cell r="B44" t="str">
            <v>Arquitectura</v>
          </cell>
          <cell r="C44" t="str">
            <v>5</v>
          </cell>
          <cell r="D44">
            <v>2</v>
          </cell>
          <cell r="E44">
            <v>7</v>
          </cell>
          <cell r="F44">
            <v>9</v>
          </cell>
          <cell r="H44">
            <v>23</v>
          </cell>
          <cell r="I44">
            <v>14</v>
          </cell>
          <cell r="J44">
            <v>37</v>
          </cell>
          <cell r="L44">
            <v>46</v>
          </cell>
        </row>
        <row r="45">
          <cell r="A45" t="str">
            <v>Facultad de Arquitectura</v>
          </cell>
          <cell r="B45" t="str">
            <v>Urbanismo</v>
          </cell>
          <cell r="C45" t="str">
            <v>5</v>
          </cell>
          <cell r="D45">
            <v>2</v>
          </cell>
          <cell r="E45">
            <v>0</v>
          </cell>
          <cell r="F45">
            <v>2</v>
          </cell>
          <cell r="H45">
            <v>7</v>
          </cell>
          <cell r="I45">
            <v>4</v>
          </cell>
          <cell r="J45">
            <v>11</v>
          </cell>
          <cell r="L45">
            <v>13</v>
          </cell>
        </row>
        <row r="46">
          <cell r="L46">
            <v>59</v>
          </cell>
        </row>
        <row r="47">
          <cell r="L47">
            <v>541</v>
          </cell>
        </row>
        <row r="48">
          <cell r="A48" t="str">
            <v>Facultad de Ciencias</v>
          </cell>
          <cell r="B48" t="str">
            <v>Microscopía Electrónica Aplicada a las Ciencias Biológicas</v>
          </cell>
          <cell r="C48" t="str">
            <v>3</v>
          </cell>
          <cell r="D48">
            <v>0</v>
          </cell>
          <cell r="E48">
            <v>2</v>
          </cell>
          <cell r="F48">
            <v>2</v>
          </cell>
          <cell r="H48">
            <v>1</v>
          </cell>
          <cell r="I48">
            <v>0</v>
          </cell>
          <cell r="J48">
            <v>1</v>
          </cell>
          <cell r="L48">
            <v>3</v>
          </cell>
        </row>
        <row r="49">
          <cell r="L49">
            <v>3</v>
          </cell>
        </row>
        <row r="50">
          <cell r="A50" t="str">
            <v>Facultad de Ciencias</v>
          </cell>
          <cell r="B50" t="str">
            <v>Ciencias (Astronomía)</v>
          </cell>
          <cell r="C50" t="str">
            <v>4</v>
          </cell>
          <cell r="D50">
            <v>1</v>
          </cell>
          <cell r="E50">
            <v>0</v>
          </cell>
          <cell r="F50">
            <v>1</v>
          </cell>
          <cell r="H50">
            <v>0</v>
          </cell>
          <cell r="I50">
            <v>0</v>
          </cell>
          <cell r="J50">
            <v>0</v>
          </cell>
          <cell r="L50">
            <v>1</v>
          </cell>
        </row>
        <row r="51">
          <cell r="A51" t="str">
            <v>Facultad de Ciencias</v>
          </cell>
          <cell r="B51" t="str">
            <v>Ciencias (Biología Animal)</v>
          </cell>
          <cell r="C51" t="str">
            <v>4</v>
          </cell>
          <cell r="D51">
            <v>0</v>
          </cell>
          <cell r="E51">
            <v>0</v>
          </cell>
          <cell r="F51">
            <v>0</v>
          </cell>
          <cell r="H51">
            <v>26</v>
          </cell>
          <cell r="I51">
            <v>33</v>
          </cell>
          <cell r="J51">
            <v>59</v>
          </cell>
          <cell r="L51">
            <v>59</v>
          </cell>
        </row>
        <row r="52">
          <cell r="A52" t="str">
            <v>Facultad de Ciencias</v>
          </cell>
          <cell r="B52" t="str">
            <v>Ciencias (Biología Celular)</v>
          </cell>
          <cell r="C52" t="str">
            <v>4</v>
          </cell>
          <cell r="D52">
            <v>0</v>
          </cell>
          <cell r="E52">
            <v>0</v>
          </cell>
          <cell r="F52">
            <v>0</v>
          </cell>
          <cell r="H52">
            <v>17</v>
          </cell>
          <cell r="I52">
            <v>56</v>
          </cell>
          <cell r="J52">
            <v>73</v>
          </cell>
          <cell r="L52">
            <v>73</v>
          </cell>
        </row>
        <row r="53">
          <cell r="A53" t="str">
            <v>Facultad de Ciencias</v>
          </cell>
          <cell r="B53" t="str">
            <v>Ciencias (Biología de Sistemas y Recursos Acuáticos)</v>
          </cell>
          <cell r="C53" t="str">
            <v>4</v>
          </cell>
          <cell r="D53">
            <v>0</v>
          </cell>
          <cell r="E53">
            <v>0</v>
          </cell>
          <cell r="F53">
            <v>0</v>
          </cell>
          <cell r="H53">
            <v>18</v>
          </cell>
          <cell r="I53">
            <v>30</v>
          </cell>
          <cell r="J53">
            <v>48</v>
          </cell>
          <cell r="L53">
            <v>48</v>
          </cell>
        </row>
        <row r="54">
          <cell r="A54" t="str">
            <v>Facultad de Ciencias</v>
          </cell>
          <cell r="B54" t="str">
            <v>Ciencias (Biología Vegetal)</v>
          </cell>
          <cell r="C54" t="str">
            <v>4</v>
          </cell>
          <cell r="D54">
            <v>0</v>
          </cell>
          <cell r="E54">
            <v>0</v>
          </cell>
          <cell r="F54">
            <v>0</v>
          </cell>
          <cell r="H54">
            <v>18</v>
          </cell>
          <cell r="I54">
            <v>17</v>
          </cell>
          <cell r="J54">
            <v>35</v>
          </cell>
          <cell r="L54">
            <v>35</v>
          </cell>
        </row>
        <row r="55">
          <cell r="A55" t="str">
            <v>Facultad de Ciencias</v>
          </cell>
          <cell r="B55" t="str">
            <v>Ciencias (Biología)</v>
          </cell>
          <cell r="C55" t="str">
            <v>4</v>
          </cell>
          <cell r="D55">
            <v>0</v>
          </cell>
          <cell r="E55">
            <v>0</v>
          </cell>
          <cell r="F55">
            <v>0</v>
          </cell>
          <cell r="H55">
            <v>5</v>
          </cell>
          <cell r="I55">
            <v>8</v>
          </cell>
          <cell r="J55">
            <v>13</v>
          </cell>
          <cell r="L55">
            <v>13</v>
          </cell>
        </row>
        <row r="56">
          <cell r="A56" t="str">
            <v>Facultad de Ciencias</v>
          </cell>
          <cell r="B56" t="str">
            <v>Ciencias (Ciencia de Materiales)</v>
          </cell>
          <cell r="C56" t="str">
            <v>4</v>
          </cell>
          <cell r="D56">
            <v>12</v>
          </cell>
          <cell r="E56">
            <v>6</v>
          </cell>
          <cell r="F56">
            <v>18</v>
          </cell>
          <cell r="H56">
            <v>22</v>
          </cell>
          <cell r="I56">
            <v>10</v>
          </cell>
          <cell r="J56">
            <v>32</v>
          </cell>
          <cell r="L56">
            <v>50</v>
          </cell>
        </row>
        <row r="57">
          <cell r="A57" t="str">
            <v>Facultad de Ciencias</v>
          </cell>
          <cell r="B57" t="str">
            <v>Ciencias (Ecología y Ciencias Ambientales)</v>
          </cell>
          <cell r="C57" t="str">
            <v>4</v>
          </cell>
          <cell r="D57">
            <v>0</v>
          </cell>
          <cell r="E57">
            <v>0</v>
          </cell>
          <cell r="F57">
            <v>0</v>
          </cell>
          <cell r="H57">
            <v>26</v>
          </cell>
          <cell r="I57">
            <v>29</v>
          </cell>
          <cell r="J57">
            <v>55</v>
          </cell>
          <cell r="L57">
            <v>55</v>
          </cell>
        </row>
        <row r="58">
          <cell r="A58" t="str">
            <v>Facultad de Ciencias</v>
          </cell>
          <cell r="B58" t="str">
            <v>Ciencias (Edafología)</v>
          </cell>
          <cell r="C58" t="str">
            <v>4</v>
          </cell>
          <cell r="D58">
            <v>0</v>
          </cell>
          <cell r="E58">
            <v>0</v>
          </cell>
          <cell r="F58">
            <v>0</v>
          </cell>
          <cell r="H58">
            <v>6</v>
          </cell>
          <cell r="I58">
            <v>18</v>
          </cell>
          <cell r="J58">
            <v>24</v>
          </cell>
          <cell r="L58">
            <v>24</v>
          </cell>
        </row>
        <row r="59">
          <cell r="A59" t="str">
            <v>Facultad de Ciencias</v>
          </cell>
          <cell r="B59" t="str">
            <v>Ciencias (Enseñanza e Historia de la Biología)</v>
          </cell>
          <cell r="C59" t="str">
            <v>4</v>
          </cell>
          <cell r="D59">
            <v>0</v>
          </cell>
          <cell r="E59">
            <v>0</v>
          </cell>
          <cell r="F59">
            <v>0</v>
          </cell>
          <cell r="H59">
            <v>7</v>
          </cell>
          <cell r="I59">
            <v>11</v>
          </cell>
          <cell r="J59">
            <v>18</v>
          </cell>
          <cell r="L59">
            <v>18</v>
          </cell>
        </row>
        <row r="60">
          <cell r="A60" t="str">
            <v>Facultad de Ciencias</v>
          </cell>
          <cell r="B60" t="str">
            <v>Ciencias (Física)</v>
          </cell>
          <cell r="C60" t="str">
            <v>4</v>
          </cell>
          <cell r="D60">
            <v>0</v>
          </cell>
          <cell r="E60">
            <v>0</v>
          </cell>
          <cell r="F60">
            <v>0</v>
          </cell>
          <cell r="H60">
            <v>18</v>
          </cell>
          <cell r="I60">
            <v>2</v>
          </cell>
          <cell r="J60">
            <v>20</v>
          </cell>
          <cell r="L60">
            <v>20</v>
          </cell>
        </row>
        <row r="61">
          <cell r="A61" t="str">
            <v>Facultad de Ciencias</v>
          </cell>
          <cell r="B61" t="str">
            <v>Ciencias (Geología)</v>
          </cell>
          <cell r="C61" t="str">
            <v>4</v>
          </cell>
          <cell r="D61">
            <v>0</v>
          </cell>
          <cell r="E61">
            <v>0</v>
          </cell>
          <cell r="F61">
            <v>0</v>
          </cell>
          <cell r="H61">
            <v>4</v>
          </cell>
          <cell r="I61">
            <v>0</v>
          </cell>
          <cell r="J61">
            <v>4</v>
          </cell>
          <cell r="L61">
            <v>4</v>
          </cell>
        </row>
        <row r="62">
          <cell r="A62" t="str">
            <v>Facultad de Ciencias</v>
          </cell>
          <cell r="B62" t="str">
            <v>Ciencias (Matemáticas)</v>
          </cell>
          <cell r="C62" t="str">
            <v>4</v>
          </cell>
          <cell r="D62">
            <v>19</v>
          </cell>
          <cell r="E62">
            <v>14</v>
          </cell>
          <cell r="F62">
            <v>33</v>
          </cell>
          <cell r="H62">
            <v>35</v>
          </cell>
          <cell r="I62">
            <v>15</v>
          </cell>
          <cell r="J62">
            <v>50</v>
          </cell>
          <cell r="L62">
            <v>83</v>
          </cell>
        </row>
        <row r="63">
          <cell r="D63">
            <v>32</v>
          </cell>
          <cell r="E63">
            <v>20</v>
          </cell>
          <cell r="F63">
            <v>52</v>
          </cell>
          <cell r="H63">
            <v>202</v>
          </cell>
          <cell r="I63">
            <v>229</v>
          </cell>
          <cell r="J63">
            <v>431</v>
          </cell>
          <cell r="L63">
            <v>483</v>
          </cell>
        </row>
        <row r="64">
          <cell r="A64" t="str">
            <v>Facultad de Ciencias</v>
          </cell>
          <cell r="B64" t="str">
            <v>Ciencias (Biología)</v>
          </cell>
          <cell r="C64" t="str">
            <v>5</v>
          </cell>
          <cell r="D64">
            <v>0</v>
          </cell>
          <cell r="E64">
            <v>0</v>
          </cell>
          <cell r="F64">
            <v>0</v>
          </cell>
          <cell r="H64">
            <v>123</v>
          </cell>
          <cell r="I64">
            <v>113</v>
          </cell>
          <cell r="J64">
            <v>236</v>
          </cell>
          <cell r="L64">
            <v>236</v>
          </cell>
        </row>
        <row r="65">
          <cell r="A65" t="str">
            <v>Facultad de Ciencias</v>
          </cell>
          <cell r="B65" t="str">
            <v>Ciencias (Ciencia de Materiales)</v>
          </cell>
          <cell r="C65" t="str">
            <v>5</v>
          </cell>
          <cell r="D65">
            <v>1</v>
          </cell>
          <cell r="E65">
            <v>2</v>
          </cell>
          <cell r="F65">
            <v>3</v>
          </cell>
          <cell r="H65">
            <v>8</v>
          </cell>
          <cell r="I65">
            <v>3</v>
          </cell>
          <cell r="J65">
            <v>11</v>
          </cell>
          <cell r="L65">
            <v>14</v>
          </cell>
        </row>
        <row r="66">
          <cell r="A66" t="str">
            <v>Facultad de Ciencias</v>
          </cell>
          <cell r="B66" t="str">
            <v>Ciencias (Física)</v>
          </cell>
          <cell r="C66" t="str">
            <v>5</v>
          </cell>
          <cell r="D66">
            <v>0</v>
          </cell>
          <cell r="E66">
            <v>0</v>
          </cell>
          <cell r="F66">
            <v>0</v>
          </cell>
          <cell r="H66">
            <v>22</v>
          </cell>
          <cell r="I66">
            <v>2</v>
          </cell>
          <cell r="J66">
            <v>24</v>
          </cell>
          <cell r="L66">
            <v>24</v>
          </cell>
        </row>
        <row r="67">
          <cell r="A67" t="str">
            <v>Facultad de Ciencias</v>
          </cell>
          <cell r="B67" t="str">
            <v>Ciencias (Matemáticas)</v>
          </cell>
          <cell r="C67" t="str">
            <v>5</v>
          </cell>
          <cell r="D67">
            <v>10</v>
          </cell>
          <cell r="E67">
            <v>5</v>
          </cell>
          <cell r="F67">
            <v>15</v>
          </cell>
          <cell r="H67">
            <v>31</v>
          </cell>
          <cell r="I67">
            <v>10</v>
          </cell>
          <cell r="J67">
            <v>41</v>
          </cell>
          <cell r="L67">
            <v>56</v>
          </cell>
        </row>
        <row r="68">
          <cell r="L68">
            <v>330</v>
          </cell>
        </row>
        <row r="69">
          <cell r="L69">
            <v>816</v>
          </cell>
        </row>
        <row r="70">
          <cell r="A70" t="str">
            <v>Facultad de Ciencias Políticas y Sociales</v>
          </cell>
          <cell r="B70" t="str">
            <v>Administración Pública</v>
          </cell>
          <cell r="C70" t="str">
            <v>4</v>
          </cell>
          <cell r="D70">
            <v>0</v>
          </cell>
          <cell r="E70">
            <v>0</v>
          </cell>
          <cell r="F70">
            <v>0</v>
          </cell>
          <cell r="H70">
            <v>59</v>
          </cell>
          <cell r="I70">
            <v>20</v>
          </cell>
          <cell r="J70">
            <v>79</v>
          </cell>
          <cell r="L70">
            <v>79</v>
          </cell>
        </row>
        <row r="71">
          <cell r="A71" t="str">
            <v>Facultad de Ciencias Políticas y Sociales</v>
          </cell>
          <cell r="B71" t="str">
            <v>Ciencia Política</v>
          </cell>
          <cell r="C71" t="str">
            <v>4</v>
          </cell>
          <cell r="D71">
            <v>0</v>
          </cell>
          <cell r="E71">
            <v>0</v>
          </cell>
          <cell r="F71">
            <v>0</v>
          </cell>
          <cell r="H71">
            <v>47</v>
          </cell>
          <cell r="I71">
            <v>22</v>
          </cell>
          <cell r="J71">
            <v>69</v>
          </cell>
          <cell r="L71">
            <v>69</v>
          </cell>
        </row>
        <row r="72">
          <cell r="A72" t="str">
            <v>Facultad de Ciencias Políticas y Sociales</v>
          </cell>
          <cell r="B72" t="str">
            <v>Ciencias de la Comunicación</v>
          </cell>
          <cell r="C72" t="str">
            <v>4</v>
          </cell>
          <cell r="D72">
            <v>0</v>
          </cell>
          <cell r="E72">
            <v>0</v>
          </cell>
          <cell r="F72">
            <v>0</v>
          </cell>
          <cell r="H72">
            <v>27</v>
          </cell>
          <cell r="I72">
            <v>44</v>
          </cell>
          <cell r="J72">
            <v>71</v>
          </cell>
          <cell r="L72">
            <v>71</v>
          </cell>
        </row>
        <row r="73">
          <cell r="A73" t="str">
            <v>Facultad de Ciencias Políticas y Sociales</v>
          </cell>
          <cell r="B73" t="str">
            <v>Estudios Latinoamericanos</v>
          </cell>
          <cell r="C73" t="str">
            <v>4</v>
          </cell>
          <cell r="D73">
            <v>0</v>
          </cell>
          <cell r="E73">
            <v>0</v>
          </cell>
          <cell r="F73">
            <v>0</v>
          </cell>
          <cell r="H73">
            <v>15</v>
          </cell>
          <cell r="I73">
            <v>14</v>
          </cell>
          <cell r="J73">
            <v>29</v>
          </cell>
          <cell r="L73">
            <v>29</v>
          </cell>
        </row>
        <row r="74">
          <cell r="A74" t="str">
            <v>Facultad de Ciencias Políticas y Sociales</v>
          </cell>
          <cell r="B74" t="str">
            <v>Relaciones Internacionales</v>
          </cell>
          <cell r="C74" t="str">
            <v>4</v>
          </cell>
          <cell r="D74">
            <v>0</v>
          </cell>
          <cell r="E74">
            <v>0</v>
          </cell>
          <cell r="F74">
            <v>0</v>
          </cell>
          <cell r="H74">
            <v>18</v>
          </cell>
          <cell r="I74">
            <v>18</v>
          </cell>
          <cell r="J74">
            <v>36</v>
          </cell>
          <cell r="L74">
            <v>36</v>
          </cell>
        </row>
        <row r="75">
          <cell r="A75" t="str">
            <v>Facultad de Ciencias Políticas y Sociales</v>
          </cell>
          <cell r="B75" t="str">
            <v>Sociología</v>
          </cell>
          <cell r="C75" t="str">
            <v>4</v>
          </cell>
          <cell r="D75">
            <v>0</v>
          </cell>
          <cell r="E75">
            <v>0</v>
          </cell>
          <cell r="F75">
            <v>0</v>
          </cell>
          <cell r="H75">
            <v>21</v>
          </cell>
          <cell r="I75">
            <v>16</v>
          </cell>
          <cell r="J75">
            <v>37</v>
          </cell>
          <cell r="L75">
            <v>37</v>
          </cell>
        </row>
        <row r="76">
          <cell r="D76">
            <v>0</v>
          </cell>
          <cell r="E76">
            <v>0</v>
          </cell>
          <cell r="F76">
            <v>0</v>
          </cell>
          <cell r="H76">
            <v>187</v>
          </cell>
          <cell r="I76">
            <v>134</v>
          </cell>
          <cell r="J76">
            <v>321</v>
          </cell>
          <cell r="L76">
            <v>321</v>
          </cell>
        </row>
        <row r="77">
          <cell r="A77" t="str">
            <v>Facultad de Ciencias Políticas y Sociales</v>
          </cell>
          <cell r="B77" t="str">
            <v>Administración Pública</v>
          </cell>
          <cell r="C77" t="str">
            <v>5</v>
          </cell>
          <cell r="D77">
            <v>0</v>
          </cell>
          <cell r="E77">
            <v>0</v>
          </cell>
          <cell r="F77">
            <v>0</v>
          </cell>
          <cell r="H77">
            <v>16</v>
          </cell>
          <cell r="I77">
            <v>3</v>
          </cell>
          <cell r="J77">
            <v>19</v>
          </cell>
          <cell r="L77">
            <v>19</v>
          </cell>
        </row>
        <row r="78">
          <cell r="A78" t="str">
            <v>Facultad de Ciencias Políticas y Sociales</v>
          </cell>
          <cell r="B78" t="str">
            <v>Ciencia Política</v>
          </cell>
          <cell r="C78" t="str">
            <v>5</v>
          </cell>
          <cell r="D78">
            <v>1</v>
          </cell>
          <cell r="E78">
            <v>2</v>
          </cell>
          <cell r="F78">
            <v>3</v>
          </cell>
          <cell r="H78">
            <v>9</v>
          </cell>
          <cell r="I78">
            <v>3</v>
          </cell>
          <cell r="J78">
            <v>12</v>
          </cell>
          <cell r="L78">
            <v>15</v>
          </cell>
        </row>
        <row r="79">
          <cell r="A79" t="str">
            <v>Facultad de Ciencias Políticas y Sociales</v>
          </cell>
          <cell r="B79" t="str">
            <v>Estudios Latinoamericanos</v>
          </cell>
          <cell r="C79" t="str">
            <v>5</v>
          </cell>
          <cell r="D79">
            <v>0</v>
          </cell>
          <cell r="E79">
            <v>0</v>
          </cell>
          <cell r="F79">
            <v>0</v>
          </cell>
          <cell r="H79">
            <v>13</v>
          </cell>
          <cell r="I79">
            <v>5</v>
          </cell>
          <cell r="J79">
            <v>18</v>
          </cell>
          <cell r="L79">
            <v>18</v>
          </cell>
        </row>
        <row r="80">
          <cell r="A80" t="str">
            <v>Facultad de Ciencias Políticas y Sociales</v>
          </cell>
          <cell r="B80" t="str">
            <v>Relaciones Internacionales</v>
          </cell>
          <cell r="C80" t="str">
            <v>5</v>
          </cell>
          <cell r="D80">
            <v>0</v>
          </cell>
          <cell r="E80">
            <v>0</v>
          </cell>
          <cell r="F80">
            <v>0</v>
          </cell>
          <cell r="H80">
            <v>2</v>
          </cell>
          <cell r="I80">
            <v>2</v>
          </cell>
          <cell r="J80">
            <v>4</v>
          </cell>
          <cell r="L80">
            <v>4</v>
          </cell>
        </row>
        <row r="81">
          <cell r="A81" t="str">
            <v>Facultad de Ciencias Políticas y Sociales</v>
          </cell>
          <cell r="B81" t="str">
            <v>Sociología</v>
          </cell>
          <cell r="C81" t="str">
            <v>5</v>
          </cell>
          <cell r="D81">
            <v>0</v>
          </cell>
          <cell r="E81">
            <v>0</v>
          </cell>
          <cell r="F81">
            <v>0</v>
          </cell>
          <cell r="H81">
            <v>13</v>
          </cell>
          <cell r="I81">
            <v>15</v>
          </cell>
          <cell r="J81">
            <v>28</v>
          </cell>
          <cell r="L81">
            <v>28</v>
          </cell>
        </row>
        <row r="82">
          <cell r="D82">
            <v>1</v>
          </cell>
          <cell r="E82">
            <v>2</v>
          </cell>
          <cell r="F82">
            <v>3</v>
          </cell>
          <cell r="H82">
            <v>53</v>
          </cell>
          <cell r="I82">
            <v>28</v>
          </cell>
          <cell r="J82">
            <v>81</v>
          </cell>
          <cell r="L82">
            <v>84</v>
          </cell>
        </row>
        <row r="83">
          <cell r="D83">
            <v>1</v>
          </cell>
          <cell r="E83">
            <v>2</v>
          </cell>
          <cell r="F83">
            <v>3</v>
          </cell>
          <cell r="H83">
            <v>240</v>
          </cell>
          <cell r="I83">
            <v>162</v>
          </cell>
          <cell r="J83">
            <v>402</v>
          </cell>
          <cell r="L83">
            <v>405</v>
          </cell>
        </row>
        <row r="84">
          <cell r="A84" t="str">
            <v>Facultad de Contaduría y Administración</v>
          </cell>
          <cell r="B84" t="str">
            <v>Administración</v>
          </cell>
          <cell r="C84" t="str">
            <v>3</v>
          </cell>
          <cell r="D84">
            <v>0</v>
          </cell>
          <cell r="E84">
            <v>0</v>
          </cell>
          <cell r="F84">
            <v>0</v>
          </cell>
          <cell r="H84">
            <v>4</v>
          </cell>
          <cell r="I84">
            <v>1</v>
          </cell>
          <cell r="J84">
            <v>5</v>
          </cell>
          <cell r="L84">
            <v>5</v>
          </cell>
        </row>
        <row r="85">
          <cell r="A85" t="str">
            <v>Facultad de Contaduría y Administración</v>
          </cell>
          <cell r="B85" t="str">
            <v>Auditoría</v>
          </cell>
          <cell r="C85" t="str">
            <v>3</v>
          </cell>
          <cell r="D85">
            <v>0</v>
          </cell>
          <cell r="E85">
            <v>0</v>
          </cell>
          <cell r="F85">
            <v>0</v>
          </cell>
          <cell r="H85">
            <v>9</v>
          </cell>
          <cell r="I85">
            <v>2</v>
          </cell>
          <cell r="J85">
            <v>11</v>
          </cell>
          <cell r="L85">
            <v>11</v>
          </cell>
        </row>
        <row r="86">
          <cell r="A86" t="str">
            <v>Facultad de Contaduría y Administración</v>
          </cell>
          <cell r="B86" t="str">
            <v>Finanzas</v>
          </cell>
          <cell r="C86" t="str">
            <v>3</v>
          </cell>
          <cell r="D86">
            <v>12</v>
          </cell>
          <cell r="E86">
            <v>12</v>
          </cell>
          <cell r="F86">
            <v>24</v>
          </cell>
          <cell r="H86">
            <v>12</v>
          </cell>
          <cell r="I86">
            <v>11</v>
          </cell>
          <cell r="J86">
            <v>23</v>
          </cell>
          <cell r="L86">
            <v>47</v>
          </cell>
        </row>
        <row r="87">
          <cell r="A87" t="str">
            <v>Facultad de Contaduría y Administración</v>
          </cell>
          <cell r="B87" t="str">
            <v>Fiscal</v>
          </cell>
          <cell r="C87" t="str">
            <v>3</v>
          </cell>
          <cell r="D87">
            <v>53</v>
          </cell>
          <cell r="E87">
            <v>57</v>
          </cell>
          <cell r="F87">
            <v>110</v>
          </cell>
          <cell r="H87">
            <v>94</v>
          </cell>
          <cell r="I87">
            <v>80</v>
          </cell>
          <cell r="J87">
            <v>174</v>
          </cell>
          <cell r="L87">
            <v>284</v>
          </cell>
        </row>
        <row r="88">
          <cell r="D88">
            <v>65</v>
          </cell>
          <cell r="E88">
            <v>69</v>
          </cell>
          <cell r="F88">
            <v>134</v>
          </cell>
          <cell r="H88">
            <v>119</v>
          </cell>
          <cell r="I88">
            <v>94</v>
          </cell>
          <cell r="J88">
            <v>213</v>
          </cell>
          <cell r="L88">
            <v>347</v>
          </cell>
        </row>
        <row r="89">
          <cell r="A89" t="str">
            <v>Facultad de Contaduría y Administración</v>
          </cell>
          <cell r="B89" t="str">
            <v>Administración</v>
          </cell>
          <cell r="C89" t="str">
            <v>4</v>
          </cell>
          <cell r="D89">
            <v>155</v>
          </cell>
          <cell r="E89">
            <v>99</v>
          </cell>
          <cell r="F89">
            <v>254</v>
          </cell>
          <cell r="H89">
            <v>186</v>
          </cell>
          <cell r="I89">
            <v>140</v>
          </cell>
          <cell r="J89">
            <v>326</v>
          </cell>
          <cell r="L89">
            <v>580</v>
          </cell>
        </row>
        <row r="90">
          <cell r="A90" t="str">
            <v>Facultad de Contaduría y Administración</v>
          </cell>
          <cell r="B90" t="str">
            <v>Administración (Organizaciones)</v>
          </cell>
          <cell r="C90" t="str">
            <v>4</v>
          </cell>
          <cell r="D90">
            <v>0</v>
          </cell>
          <cell r="E90">
            <v>0</v>
          </cell>
          <cell r="F90">
            <v>0</v>
          </cell>
          <cell r="H90">
            <v>1</v>
          </cell>
          <cell r="I90">
            <v>0</v>
          </cell>
          <cell r="J90">
            <v>1</v>
          </cell>
          <cell r="L90">
            <v>1</v>
          </cell>
        </row>
        <row r="91">
          <cell r="A91" t="str">
            <v>Facultad de Contaduría y Administración</v>
          </cell>
          <cell r="B91" t="str">
            <v>Administración de la Atención Médica y de Hospital</v>
          </cell>
          <cell r="C91" t="str">
            <v>4</v>
          </cell>
          <cell r="D91">
            <v>0</v>
          </cell>
          <cell r="E91">
            <v>0</v>
          </cell>
          <cell r="F91">
            <v>0</v>
          </cell>
          <cell r="H91">
            <v>2</v>
          </cell>
          <cell r="I91">
            <v>0</v>
          </cell>
          <cell r="J91">
            <v>2</v>
          </cell>
          <cell r="L91">
            <v>2</v>
          </cell>
        </row>
        <row r="92">
          <cell r="A92" t="str">
            <v>Facultad de Contaduría y Administración</v>
          </cell>
          <cell r="B92" t="str">
            <v>Auditoría</v>
          </cell>
          <cell r="C92" t="str">
            <v>4</v>
          </cell>
          <cell r="D92">
            <v>15</v>
          </cell>
          <cell r="E92">
            <v>8</v>
          </cell>
          <cell r="F92">
            <v>23</v>
          </cell>
          <cell r="H92">
            <v>18</v>
          </cell>
          <cell r="I92">
            <v>12</v>
          </cell>
          <cell r="J92">
            <v>30</v>
          </cell>
          <cell r="L92">
            <v>53</v>
          </cell>
        </row>
        <row r="93">
          <cell r="A93" t="str">
            <v>Facultad de Contaduría y Administración</v>
          </cell>
          <cell r="B93" t="str">
            <v>Contaduría</v>
          </cell>
          <cell r="C93" t="str">
            <v>4</v>
          </cell>
          <cell r="D93">
            <v>0</v>
          </cell>
          <cell r="E93">
            <v>0</v>
          </cell>
          <cell r="F93">
            <v>0</v>
          </cell>
          <cell r="H93">
            <v>1</v>
          </cell>
          <cell r="I93">
            <v>1</v>
          </cell>
          <cell r="J93">
            <v>2</v>
          </cell>
          <cell r="L93">
            <v>2</v>
          </cell>
        </row>
        <row r="94">
          <cell r="A94" t="str">
            <v>Facultad de Contaduría y Administración</v>
          </cell>
          <cell r="B94" t="str">
            <v>Finanzas</v>
          </cell>
          <cell r="C94" t="str">
            <v>4</v>
          </cell>
          <cell r="D94">
            <v>86</v>
          </cell>
          <cell r="E94">
            <v>59</v>
          </cell>
          <cell r="F94">
            <v>145</v>
          </cell>
          <cell r="H94">
            <v>106</v>
          </cell>
          <cell r="I94">
            <v>67</v>
          </cell>
          <cell r="J94">
            <v>173</v>
          </cell>
          <cell r="L94">
            <v>318</v>
          </cell>
        </row>
        <row r="95">
          <cell r="D95">
            <v>256</v>
          </cell>
          <cell r="E95">
            <v>166</v>
          </cell>
          <cell r="F95">
            <v>422</v>
          </cell>
          <cell r="H95">
            <v>314</v>
          </cell>
          <cell r="I95">
            <v>220</v>
          </cell>
          <cell r="J95">
            <v>534</v>
          </cell>
          <cell r="L95">
            <v>956</v>
          </cell>
        </row>
        <row r="96">
          <cell r="A96" t="str">
            <v>Facultad de Contaduría y Administración</v>
          </cell>
          <cell r="B96" t="str">
            <v>Administración (Organizaciones)</v>
          </cell>
          <cell r="C96" t="str">
            <v>5</v>
          </cell>
          <cell r="D96">
            <v>10</v>
          </cell>
          <cell r="E96">
            <v>4</v>
          </cell>
          <cell r="F96">
            <v>14</v>
          </cell>
          <cell r="H96">
            <v>24</v>
          </cell>
          <cell r="I96">
            <v>9</v>
          </cell>
          <cell r="J96">
            <v>33</v>
          </cell>
          <cell r="L96">
            <v>47</v>
          </cell>
        </row>
        <row r="97">
          <cell r="D97">
            <v>10</v>
          </cell>
          <cell r="E97">
            <v>4</v>
          </cell>
          <cell r="F97">
            <v>14</v>
          </cell>
          <cell r="H97">
            <v>24</v>
          </cell>
          <cell r="I97">
            <v>9</v>
          </cell>
          <cell r="J97">
            <v>33</v>
          </cell>
          <cell r="L97">
            <v>47</v>
          </cell>
        </row>
        <row r="98">
          <cell r="D98">
            <v>331</v>
          </cell>
          <cell r="E98">
            <v>239</v>
          </cell>
          <cell r="F98">
            <v>570</v>
          </cell>
          <cell r="H98">
            <v>457</v>
          </cell>
          <cell r="I98">
            <v>323</v>
          </cell>
          <cell r="J98">
            <v>780</v>
          </cell>
          <cell r="L98">
            <v>1350</v>
          </cell>
        </row>
        <row r="99">
          <cell r="A99" t="str">
            <v>Facultad de Derecho</v>
          </cell>
          <cell r="B99" t="str">
            <v>Comercio Exterior</v>
          </cell>
          <cell r="C99" t="str">
            <v>3</v>
          </cell>
          <cell r="D99">
            <v>1</v>
          </cell>
          <cell r="E99">
            <v>1</v>
          </cell>
          <cell r="F99">
            <v>2</v>
          </cell>
          <cell r="H99">
            <v>0</v>
          </cell>
          <cell r="I99">
            <v>1</v>
          </cell>
          <cell r="J99">
            <v>1</v>
          </cell>
          <cell r="L99">
            <v>3</v>
          </cell>
        </row>
        <row r="100">
          <cell r="A100" t="str">
            <v>Facultad de Derecho</v>
          </cell>
          <cell r="B100" t="str">
            <v>Derecho Civil</v>
          </cell>
          <cell r="C100" t="str">
            <v>3</v>
          </cell>
          <cell r="D100">
            <v>2</v>
          </cell>
          <cell r="E100">
            <v>2</v>
          </cell>
          <cell r="F100">
            <v>4</v>
          </cell>
          <cell r="H100">
            <v>3</v>
          </cell>
          <cell r="I100">
            <v>0</v>
          </cell>
          <cell r="J100">
            <v>3</v>
          </cell>
          <cell r="L100">
            <v>7</v>
          </cell>
        </row>
        <row r="101">
          <cell r="A101" t="str">
            <v>Facultad de Derecho</v>
          </cell>
          <cell r="B101" t="str">
            <v>Derecho Constitucional y Administrativo</v>
          </cell>
          <cell r="C101" t="str">
            <v>3</v>
          </cell>
          <cell r="D101">
            <v>1</v>
          </cell>
          <cell r="E101">
            <v>0</v>
          </cell>
          <cell r="F101">
            <v>1</v>
          </cell>
          <cell r="H101">
            <v>1</v>
          </cell>
          <cell r="I101">
            <v>0</v>
          </cell>
          <cell r="J101">
            <v>1</v>
          </cell>
          <cell r="L101">
            <v>2</v>
          </cell>
        </row>
        <row r="102">
          <cell r="A102" t="str">
            <v>Facultad de Derecho</v>
          </cell>
          <cell r="B102" t="str">
            <v>Derecho Financiero</v>
          </cell>
          <cell r="C102" t="str">
            <v>3</v>
          </cell>
          <cell r="D102">
            <v>0</v>
          </cell>
          <cell r="E102">
            <v>0</v>
          </cell>
          <cell r="F102">
            <v>0</v>
          </cell>
          <cell r="H102">
            <v>1</v>
          </cell>
          <cell r="I102">
            <v>0</v>
          </cell>
          <cell r="J102">
            <v>1</v>
          </cell>
          <cell r="L102">
            <v>1</v>
          </cell>
        </row>
        <row r="103">
          <cell r="A103" t="str">
            <v>Facultad de Derecho</v>
          </cell>
          <cell r="B103" t="str">
            <v>Derecho Fiscal</v>
          </cell>
          <cell r="C103" t="str">
            <v>3</v>
          </cell>
          <cell r="D103">
            <v>1</v>
          </cell>
          <cell r="E103">
            <v>0</v>
          </cell>
          <cell r="F103">
            <v>1</v>
          </cell>
          <cell r="H103">
            <v>0</v>
          </cell>
          <cell r="I103">
            <v>1</v>
          </cell>
          <cell r="J103">
            <v>1</v>
          </cell>
          <cell r="L103">
            <v>2</v>
          </cell>
        </row>
        <row r="104">
          <cell r="A104" t="str">
            <v>Facultad de Derecho</v>
          </cell>
          <cell r="B104" t="str">
            <v>Derecho Internacional</v>
          </cell>
          <cell r="C104" t="str">
            <v>3</v>
          </cell>
          <cell r="D104">
            <v>0</v>
          </cell>
          <cell r="E104">
            <v>3</v>
          </cell>
          <cell r="F104">
            <v>3</v>
          </cell>
          <cell r="H104">
            <v>1</v>
          </cell>
          <cell r="I104">
            <v>0</v>
          </cell>
          <cell r="J104">
            <v>1</v>
          </cell>
          <cell r="L104">
            <v>4</v>
          </cell>
        </row>
        <row r="105">
          <cell r="A105" t="str">
            <v>Facultad de Derecho</v>
          </cell>
          <cell r="B105" t="str">
            <v>Derecho Penal</v>
          </cell>
          <cell r="C105" t="str">
            <v>3</v>
          </cell>
          <cell r="D105">
            <v>2</v>
          </cell>
          <cell r="E105">
            <v>1</v>
          </cell>
          <cell r="F105">
            <v>3</v>
          </cell>
          <cell r="H105">
            <v>3</v>
          </cell>
          <cell r="I105">
            <v>1</v>
          </cell>
          <cell r="J105">
            <v>4</v>
          </cell>
          <cell r="L105">
            <v>7</v>
          </cell>
        </row>
        <row r="106">
          <cell r="A106" t="str">
            <v>Facultad de Derecho</v>
          </cell>
          <cell r="B106" t="str">
            <v>Procuración y Administración de Justicia</v>
          </cell>
          <cell r="C106" t="str">
            <v>3</v>
          </cell>
          <cell r="D106">
            <v>0</v>
          </cell>
          <cell r="E106">
            <v>0</v>
          </cell>
          <cell r="F106">
            <v>0</v>
          </cell>
          <cell r="H106">
            <v>2</v>
          </cell>
          <cell r="I106">
            <v>1</v>
          </cell>
          <cell r="J106">
            <v>3</v>
          </cell>
          <cell r="L106">
            <v>3</v>
          </cell>
        </row>
        <row r="107">
          <cell r="D107">
            <v>7</v>
          </cell>
          <cell r="E107">
            <v>7</v>
          </cell>
          <cell r="F107">
            <v>14</v>
          </cell>
          <cell r="H107">
            <v>11</v>
          </cell>
          <cell r="I107">
            <v>4</v>
          </cell>
          <cell r="J107">
            <v>15</v>
          </cell>
          <cell r="L107">
            <v>29</v>
          </cell>
        </row>
        <row r="108">
          <cell r="A108" t="str">
            <v>Facultad de Derecho</v>
          </cell>
          <cell r="B108" t="str">
            <v>Derecho</v>
          </cell>
          <cell r="C108" t="str">
            <v>4</v>
          </cell>
          <cell r="D108">
            <v>73</v>
          </cell>
          <cell r="E108">
            <v>57</v>
          </cell>
          <cell r="F108">
            <v>130</v>
          </cell>
          <cell r="H108">
            <v>104</v>
          </cell>
          <cell r="I108">
            <v>78</v>
          </cell>
          <cell r="J108">
            <v>182</v>
          </cell>
          <cell r="L108">
            <v>312</v>
          </cell>
        </row>
        <row r="109">
          <cell r="D109">
            <v>73</v>
          </cell>
          <cell r="E109">
            <v>57</v>
          </cell>
          <cell r="F109">
            <v>130</v>
          </cell>
          <cell r="H109">
            <v>104</v>
          </cell>
          <cell r="I109">
            <v>78</v>
          </cell>
          <cell r="J109">
            <v>182</v>
          </cell>
          <cell r="L109">
            <v>312</v>
          </cell>
        </row>
        <row r="110">
          <cell r="A110" t="str">
            <v>Facultad de Derecho</v>
          </cell>
          <cell r="B110" t="str">
            <v>Derecho</v>
          </cell>
          <cell r="C110" t="str">
            <v>5</v>
          </cell>
          <cell r="D110">
            <v>31</v>
          </cell>
          <cell r="E110">
            <v>11</v>
          </cell>
          <cell r="F110">
            <v>42</v>
          </cell>
          <cell r="H110">
            <v>121</v>
          </cell>
          <cell r="I110">
            <v>42</v>
          </cell>
          <cell r="J110">
            <v>163</v>
          </cell>
          <cell r="L110">
            <v>205</v>
          </cell>
        </row>
        <row r="111">
          <cell r="A111" t="str">
            <v>Facultad de Derecho</v>
          </cell>
          <cell r="B111" t="str">
            <v>Derecho Fiscal</v>
          </cell>
          <cell r="C111" t="str">
            <v>5</v>
          </cell>
          <cell r="D111">
            <v>0</v>
          </cell>
          <cell r="E111">
            <v>0</v>
          </cell>
          <cell r="F111">
            <v>0</v>
          </cell>
          <cell r="H111">
            <v>0</v>
          </cell>
          <cell r="I111">
            <v>0</v>
          </cell>
          <cell r="J111">
            <v>0</v>
          </cell>
          <cell r="L111">
            <v>0</v>
          </cell>
        </row>
        <row r="112">
          <cell r="D112">
            <v>31</v>
          </cell>
          <cell r="E112">
            <v>11</v>
          </cell>
          <cell r="F112">
            <v>42</v>
          </cell>
          <cell r="H112">
            <v>121</v>
          </cell>
          <cell r="I112">
            <v>42</v>
          </cell>
          <cell r="J112">
            <v>163</v>
          </cell>
          <cell r="L112">
            <v>205</v>
          </cell>
        </row>
        <row r="113">
          <cell r="D113">
            <v>111</v>
          </cell>
          <cell r="E113">
            <v>75</v>
          </cell>
          <cell r="F113">
            <v>186</v>
          </cell>
          <cell r="H113">
            <v>236</v>
          </cell>
          <cell r="I113">
            <v>124</v>
          </cell>
          <cell r="J113">
            <v>360</v>
          </cell>
          <cell r="L113">
            <v>546</v>
          </cell>
        </row>
        <row r="114">
          <cell r="A114" t="str">
            <v>Facultad de Economía</v>
          </cell>
          <cell r="B114" t="str">
            <v>Ciencias Económicas</v>
          </cell>
          <cell r="C114" t="str">
            <v>4</v>
          </cell>
          <cell r="D114">
            <v>0</v>
          </cell>
          <cell r="E114">
            <v>0</v>
          </cell>
          <cell r="F114">
            <v>0</v>
          </cell>
          <cell r="H114">
            <v>6</v>
          </cell>
          <cell r="I114">
            <v>2</v>
          </cell>
          <cell r="J114">
            <v>8</v>
          </cell>
          <cell r="L114">
            <v>8</v>
          </cell>
        </row>
        <row r="115">
          <cell r="A115" t="str">
            <v>Facultad de Economía</v>
          </cell>
          <cell r="B115" t="str">
            <v>Economía</v>
          </cell>
          <cell r="C115" t="str">
            <v>4</v>
          </cell>
          <cell r="D115">
            <v>0</v>
          </cell>
          <cell r="E115">
            <v>1</v>
          </cell>
          <cell r="F115">
            <v>1</v>
          </cell>
          <cell r="H115">
            <v>31</v>
          </cell>
          <cell r="I115">
            <v>15</v>
          </cell>
          <cell r="J115">
            <v>46</v>
          </cell>
          <cell r="L115">
            <v>47</v>
          </cell>
        </row>
        <row r="116">
          <cell r="D116">
            <v>0</v>
          </cell>
          <cell r="E116">
            <v>1</v>
          </cell>
          <cell r="F116">
            <v>1</v>
          </cell>
          <cell r="H116">
            <v>37</v>
          </cell>
          <cell r="I116">
            <v>17</v>
          </cell>
          <cell r="J116">
            <v>54</v>
          </cell>
          <cell r="L116">
            <v>55</v>
          </cell>
        </row>
        <row r="117">
          <cell r="A117" t="str">
            <v>Facultad de Economía</v>
          </cell>
          <cell r="B117" t="str">
            <v>Economía</v>
          </cell>
          <cell r="C117" t="str">
            <v>5</v>
          </cell>
          <cell r="D117">
            <v>0</v>
          </cell>
          <cell r="E117">
            <v>1</v>
          </cell>
          <cell r="F117">
            <v>1</v>
          </cell>
          <cell r="H117">
            <v>28</v>
          </cell>
          <cell r="I117">
            <v>9</v>
          </cell>
          <cell r="J117">
            <v>37</v>
          </cell>
          <cell r="L117">
            <v>38</v>
          </cell>
        </row>
        <row r="118">
          <cell r="D118">
            <v>0</v>
          </cell>
          <cell r="E118">
            <v>1</v>
          </cell>
          <cell r="F118">
            <v>1</v>
          </cell>
          <cell r="H118">
            <v>28</v>
          </cell>
          <cell r="I118">
            <v>9</v>
          </cell>
          <cell r="J118">
            <v>37</v>
          </cell>
          <cell r="L118">
            <v>38</v>
          </cell>
        </row>
        <row r="119">
          <cell r="D119">
            <v>0</v>
          </cell>
          <cell r="E119">
            <v>2</v>
          </cell>
          <cell r="F119">
            <v>2</v>
          </cell>
          <cell r="H119">
            <v>65</v>
          </cell>
          <cell r="I119">
            <v>26</v>
          </cell>
          <cell r="J119">
            <v>91</v>
          </cell>
          <cell r="L119">
            <v>93</v>
          </cell>
        </row>
        <row r="120">
          <cell r="A120" t="str">
            <v>Facultad de Estudios Superiores Cuautitlán</v>
          </cell>
          <cell r="B120" t="str">
            <v>Físico-Química (Métodos y Metrología)</v>
          </cell>
          <cell r="C120" t="str">
            <v>4</v>
          </cell>
          <cell r="D120">
            <v>4</v>
          </cell>
          <cell r="E120">
            <v>3</v>
          </cell>
          <cell r="F120">
            <v>7</v>
          </cell>
          <cell r="H120">
            <v>7</v>
          </cell>
          <cell r="I120">
            <v>7</v>
          </cell>
          <cell r="J120">
            <v>14</v>
          </cell>
          <cell r="L120">
            <v>21</v>
          </cell>
        </row>
        <row r="121">
          <cell r="A121" t="str">
            <v>Facultad de Estudios Superiores Cuautitlán</v>
          </cell>
          <cell r="B121" t="str">
            <v>Ingeniería (Metal-Mecánica)</v>
          </cell>
          <cell r="C121" t="str">
            <v>4</v>
          </cell>
          <cell r="D121">
            <v>15</v>
          </cell>
          <cell r="E121">
            <v>1</v>
          </cell>
          <cell r="F121">
            <v>16</v>
          </cell>
          <cell r="H121">
            <v>45</v>
          </cell>
          <cell r="I121">
            <v>3</v>
          </cell>
          <cell r="J121">
            <v>48</v>
          </cell>
          <cell r="L121">
            <v>64</v>
          </cell>
        </row>
        <row r="122">
          <cell r="A122" t="str">
            <v>Facultad de Estudios Superiores Cuautitlán</v>
          </cell>
          <cell r="B122" t="str">
            <v>Microbiología</v>
          </cell>
          <cell r="C122" t="str">
            <v>4</v>
          </cell>
          <cell r="D122">
            <v>3</v>
          </cell>
          <cell r="E122">
            <v>8</v>
          </cell>
          <cell r="F122">
            <v>11</v>
          </cell>
          <cell r="H122">
            <v>3</v>
          </cell>
          <cell r="I122">
            <v>15</v>
          </cell>
          <cell r="J122">
            <v>18</v>
          </cell>
          <cell r="L122">
            <v>29</v>
          </cell>
        </row>
        <row r="123">
          <cell r="A123" t="str">
            <v>Facultad de Estudios Superiores Cuautitlán</v>
          </cell>
          <cell r="B123" t="str">
            <v>Nutrición Animal</v>
          </cell>
          <cell r="C123" t="str">
            <v>4</v>
          </cell>
          <cell r="D123">
            <v>0</v>
          </cell>
          <cell r="E123">
            <v>0</v>
          </cell>
          <cell r="F123">
            <v>0</v>
          </cell>
          <cell r="H123">
            <v>7</v>
          </cell>
          <cell r="I123">
            <v>1</v>
          </cell>
          <cell r="J123">
            <v>8</v>
          </cell>
          <cell r="L123">
            <v>8</v>
          </cell>
        </row>
        <row r="124">
          <cell r="A124" t="str">
            <v>Facultad de Estudios Superiores Cuautitlán</v>
          </cell>
          <cell r="B124" t="str">
            <v>Producción Animal (Ovinos y Caprinos)</v>
          </cell>
          <cell r="C124" t="str">
            <v>4</v>
          </cell>
          <cell r="D124">
            <v>0</v>
          </cell>
          <cell r="E124">
            <v>0</v>
          </cell>
          <cell r="F124">
            <v>0</v>
          </cell>
          <cell r="H124">
            <v>1</v>
          </cell>
          <cell r="I124">
            <v>2</v>
          </cell>
          <cell r="J124">
            <v>3</v>
          </cell>
          <cell r="L124">
            <v>3</v>
          </cell>
        </row>
        <row r="125">
          <cell r="A125" t="str">
            <v>Facultad de Estudios Superiores Cuautitlán</v>
          </cell>
          <cell r="B125" t="str">
            <v>Reproducción Animal</v>
          </cell>
          <cell r="C125" t="str">
            <v>4</v>
          </cell>
          <cell r="D125">
            <v>0</v>
          </cell>
          <cell r="E125">
            <v>0</v>
          </cell>
          <cell r="F125">
            <v>0</v>
          </cell>
          <cell r="H125">
            <v>1</v>
          </cell>
          <cell r="I125">
            <v>3</v>
          </cell>
          <cell r="J125">
            <v>4</v>
          </cell>
          <cell r="L125">
            <v>4</v>
          </cell>
        </row>
        <row r="126">
          <cell r="L126">
            <v>129</v>
          </cell>
        </row>
        <row r="127">
          <cell r="A127" t="str">
            <v>Facultad de Estudios Superiores Cuautitlán</v>
          </cell>
          <cell r="B127" t="str">
            <v>Ciencias (Microbiología)</v>
          </cell>
          <cell r="C127" t="str">
            <v>5</v>
          </cell>
          <cell r="D127">
            <v>0</v>
          </cell>
          <cell r="E127">
            <v>2</v>
          </cell>
          <cell r="F127">
            <v>2</v>
          </cell>
          <cell r="H127">
            <v>4</v>
          </cell>
          <cell r="I127">
            <v>1</v>
          </cell>
          <cell r="J127">
            <v>5</v>
          </cell>
          <cell r="L127">
            <v>7</v>
          </cell>
        </row>
        <row r="128">
          <cell r="L128">
            <v>7</v>
          </cell>
        </row>
        <row r="129">
          <cell r="L129">
            <v>136</v>
          </cell>
        </row>
        <row r="130">
          <cell r="A130" t="str">
            <v>Facultad de Estudios Superiores Zaragoza</v>
          </cell>
          <cell r="B130" t="str">
            <v>Desarrollo Farmacéutico</v>
          </cell>
          <cell r="C130" t="str">
            <v>3</v>
          </cell>
          <cell r="D130">
            <v>3</v>
          </cell>
          <cell r="E130">
            <v>4</v>
          </cell>
          <cell r="F130">
            <v>7</v>
          </cell>
          <cell r="H130">
            <v>2</v>
          </cell>
          <cell r="I130">
            <v>2</v>
          </cell>
          <cell r="J130">
            <v>4</v>
          </cell>
          <cell r="L130">
            <v>11</v>
          </cell>
        </row>
        <row r="131">
          <cell r="A131" t="str">
            <v>Facultad de Estudios Superiores Zaragoza</v>
          </cell>
          <cell r="B131" t="str">
            <v>Estomatología en Atención Primaria</v>
          </cell>
          <cell r="C131" t="str">
            <v>3</v>
          </cell>
          <cell r="D131">
            <v>2</v>
          </cell>
          <cell r="E131">
            <v>5</v>
          </cell>
          <cell r="F131">
            <v>7</v>
          </cell>
          <cell r="H131">
            <v>2</v>
          </cell>
          <cell r="I131">
            <v>8</v>
          </cell>
          <cell r="J131">
            <v>10</v>
          </cell>
          <cell r="L131">
            <v>17</v>
          </cell>
        </row>
        <row r="132">
          <cell r="A132" t="str">
            <v>Facultad de Estudios Superiores Zaragoza</v>
          </cell>
          <cell r="B132" t="str">
            <v>Procesos Farmacéuticos</v>
          </cell>
          <cell r="C132" t="str">
            <v>3</v>
          </cell>
          <cell r="D132">
            <v>3</v>
          </cell>
          <cell r="E132">
            <v>11</v>
          </cell>
          <cell r="F132">
            <v>14</v>
          </cell>
          <cell r="H132">
            <v>0</v>
          </cell>
          <cell r="I132">
            <v>1</v>
          </cell>
          <cell r="J132">
            <v>1</v>
          </cell>
          <cell r="L132">
            <v>15</v>
          </cell>
        </row>
        <row r="133">
          <cell r="A133" t="str">
            <v>Facultad de Estudios Superiores Zaragoza</v>
          </cell>
          <cell r="B133" t="str">
            <v>Salud en el Trabajo y su Impacto Ambiental</v>
          </cell>
          <cell r="C133" t="str">
            <v>3</v>
          </cell>
          <cell r="D133">
            <v>1</v>
          </cell>
          <cell r="E133">
            <v>4</v>
          </cell>
          <cell r="F133">
            <v>5</v>
          </cell>
          <cell r="H133">
            <v>7</v>
          </cell>
          <cell r="I133">
            <v>9</v>
          </cell>
          <cell r="J133">
            <v>16</v>
          </cell>
          <cell r="L133">
            <v>21</v>
          </cell>
        </row>
        <row r="134">
          <cell r="L134">
            <v>64</v>
          </cell>
        </row>
        <row r="135">
          <cell r="A135" t="str">
            <v>Facultad de Estudios Superiores Zaragoza</v>
          </cell>
          <cell r="B135" t="str">
            <v>Psicología (Educación Especial)</v>
          </cell>
          <cell r="C135" t="str">
            <v>4</v>
          </cell>
          <cell r="D135">
            <v>4</v>
          </cell>
          <cell r="E135">
            <v>17</v>
          </cell>
          <cell r="F135">
            <v>21</v>
          </cell>
          <cell r="H135">
            <v>1</v>
          </cell>
          <cell r="I135">
            <v>2</v>
          </cell>
          <cell r="J135">
            <v>3</v>
          </cell>
          <cell r="L135">
            <v>24</v>
          </cell>
        </row>
        <row r="136">
          <cell r="A136" t="str">
            <v>Facultad de Estudios Superiores Zaragoza</v>
          </cell>
          <cell r="B136" t="str">
            <v>Neuropsicología</v>
          </cell>
          <cell r="C136" t="str">
            <v>4</v>
          </cell>
          <cell r="D136">
            <v>3</v>
          </cell>
          <cell r="E136">
            <v>12</v>
          </cell>
          <cell r="F136">
            <v>15</v>
          </cell>
          <cell r="H136">
            <v>3</v>
          </cell>
          <cell r="I136">
            <v>13</v>
          </cell>
          <cell r="J136">
            <v>16</v>
          </cell>
          <cell r="L136">
            <v>31</v>
          </cell>
        </row>
        <row r="137">
          <cell r="A137" t="str">
            <v>Facultad de Estudios Superiores Zaragoza</v>
          </cell>
          <cell r="B137" t="str">
            <v>Ciencias (Biología de los Sistemas Humanos)</v>
          </cell>
          <cell r="C137" t="str">
            <v>4</v>
          </cell>
          <cell r="D137">
            <v>0</v>
          </cell>
          <cell r="E137">
            <v>0</v>
          </cell>
          <cell r="F137">
            <v>0</v>
          </cell>
          <cell r="H137">
            <v>3</v>
          </cell>
          <cell r="I137">
            <v>6</v>
          </cell>
          <cell r="J137">
            <v>9</v>
          </cell>
          <cell r="L137">
            <v>9</v>
          </cell>
        </row>
        <row r="138">
          <cell r="L138">
            <v>64</v>
          </cell>
        </row>
        <row r="139">
          <cell r="A139" t="str">
            <v>Facultad de Estudios Superiores Zaragoza</v>
          </cell>
          <cell r="B139" t="str">
            <v>Ciencias (Biología)</v>
          </cell>
          <cell r="C139" t="str">
            <v>5</v>
          </cell>
          <cell r="D139">
            <v>1</v>
          </cell>
          <cell r="E139">
            <v>4</v>
          </cell>
          <cell r="F139">
            <v>5</v>
          </cell>
          <cell r="H139">
            <v>5</v>
          </cell>
          <cell r="I139">
            <v>1</v>
          </cell>
          <cell r="J139">
            <v>6</v>
          </cell>
          <cell r="L139">
            <v>11</v>
          </cell>
        </row>
        <row r="140">
          <cell r="L140">
            <v>11</v>
          </cell>
        </row>
        <row r="141">
          <cell r="L141">
            <v>139</v>
          </cell>
        </row>
        <row r="142">
          <cell r="A142" t="str">
            <v>Facultad de Filosofía y Letras</v>
          </cell>
          <cell r="B142" t="str">
            <v>Bibliotecología</v>
          </cell>
          <cell r="C142" t="str">
            <v>4</v>
          </cell>
          <cell r="D142">
            <v>8</v>
          </cell>
          <cell r="E142">
            <v>11</v>
          </cell>
          <cell r="F142">
            <v>19</v>
          </cell>
          <cell r="H142">
            <v>8</v>
          </cell>
          <cell r="I142">
            <v>25</v>
          </cell>
          <cell r="J142">
            <v>33</v>
          </cell>
          <cell r="L142">
            <v>52</v>
          </cell>
        </row>
        <row r="143">
          <cell r="A143" t="str">
            <v>Facultad de Filosofía y Letras</v>
          </cell>
          <cell r="B143" t="str">
            <v>Enseñanza Superior</v>
          </cell>
          <cell r="C143" t="str">
            <v>4</v>
          </cell>
          <cell r="D143">
            <v>15</v>
          </cell>
          <cell r="E143">
            <v>18</v>
          </cell>
          <cell r="F143">
            <v>33</v>
          </cell>
          <cell r="H143">
            <v>8</v>
          </cell>
          <cell r="I143">
            <v>14</v>
          </cell>
          <cell r="J143">
            <v>22</v>
          </cell>
          <cell r="L143">
            <v>55</v>
          </cell>
        </row>
        <row r="144">
          <cell r="A144" t="str">
            <v>Facultad de Filosofía y Letras</v>
          </cell>
          <cell r="B144" t="str">
            <v>Estudios Latinoamericanos</v>
          </cell>
          <cell r="C144" t="str">
            <v>4</v>
          </cell>
          <cell r="D144">
            <v>10</v>
          </cell>
          <cell r="E144">
            <v>23</v>
          </cell>
          <cell r="F144">
            <v>33</v>
          </cell>
          <cell r="H144">
            <v>15</v>
          </cell>
          <cell r="I144">
            <v>19</v>
          </cell>
          <cell r="J144">
            <v>34</v>
          </cell>
          <cell r="L144">
            <v>67</v>
          </cell>
        </row>
        <row r="145">
          <cell r="A145" t="str">
            <v>Facultad de Filosofía y Letras</v>
          </cell>
          <cell r="B145" t="str">
            <v>Estudios Mesoamericanos</v>
          </cell>
          <cell r="C145" t="str">
            <v>4</v>
          </cell>
          <cell r="D145">
            <v>6</v>
          </cell>
          <cell r="E145">
            <v>10</v>
          </cell>
          <cell r="F145">
            <v>16</v>
          </cell>
          <cell r="H145">
            <v>13</v>
          </cell>
          <cell r="I145">
            <v>13</v>
          </cell>
          <cell r="J145">
            <v>26</v>
          </cell>
          <cell r="L145">
            <v>42</v>
          </cell>
        </row>
        <row r="146">
          <cell r="A146" t="str">
            <v>Facultad de Filosofía y Letras</v>
          </cell>
          <cell r="B146" t="str">
            <v>Filosofía</v>
          </cell>
          <cell r="C146" t="str">
            <v>4</v>
          </cell>
          <cell r="D146">
            <v>28</v>
          </cell>
          <cell r="E146">
            <v>15</v>
          </cell>
          <cell r="F146">
            <v>43</v>
          </cell>
          <cell r="H146">
            <v>42</v>
          </cell>
          <cell r="I146">
            <v>27</v>
          </cell>
          <cell r="J146">
            <v>69</v>
          </cell>
          <cell r="L146">
            <v>112</v>
          </cell>
        </row>
        <row r="147">
          <cell r="A147" t="str">
            <v>Facultad de Filosofía y Letras</v>
          </cell>
          <cell r="B147" t="str">
            <v>Filosofía de la Ciencia</v>
          </cell>
          <cell r="C147" t="str">
            <v>4</v>
          </cell>
          <cell r="D147">
            <v>4</v>
          </cell>
          <cell r="E147">
            <v>3</v>
          </cell>
          <cell r="F147">
            <v>7</v>
          </cell>
          <cell r="H147">
            <v>0</v>
          </cell>
          <cell r="I147">
            <v>0</v>
          </cell>
          <cell r="J147">
            <v>0</v>
          </cell>
          <cell r="L147">
            <v>7</v>
          </cell>
        </row>
        <row r="148">
          <cell r="A148" t="str">
            <v>Facultad de Filosofía y Letras</v>
          </cell>
          <cell r="B148" t="str">
            <v>Geografía</v>
          </cell>
          <cell r="C148" t="str">
            <v>4</v>
          </cell>
          <cell r="D148">
            <v>11</v>
          </cell>
          <cell r="E148">
            <v>7</v>
          </cell>
          <cell r="F148">
            <v>18</v>
          </cell>
          <cell r="H148">
            <v>13</v>
          </cell>
          <cell r="I148">
            <v>16</v>
          </cell>
          <cell r="J148">
            <v>29</v>
          </cell>
          <cell r="L148">
            <v>47</v>
          </cell>
        </row>
        <row r="149">
          <cell r="A149" t="str">
            <v>Facultad de Filosofía y Letras</v>
          </cell>
          <cell r="B149" t="str">
            <v>Historia (Historia de México)</v>
          </cell>
          <cell r="C149" t="str">
            <v>4</v>
          </cell>
          <cell r="D149">
            <v>15</v>
          </cell>
          <cell r="E149">
            <v>16</v>
          </cell>
          <cell r="F149">
            <v>31</v>
          </cell>
          <cell r="H149">
            <v>39</v>
          </cell>
          <cell r="I149">
            <v>49</v>
          </cell>
          <cell r="J149">
            <v>88</v>
          </cell>
          <cell r="L149">
            <v>119</v>
          </cell>
        </row>
        <row r="150">
          <cell r="A150" t="str">
            <v>Facultad de Filosofía y Letras</v>
          </cell>
          <cell r="B150" t="str">
            <v>Historia (Historia del Arte)</v>
          </cell>
          <cell r="C150" t="str">
            <v>4</v>
          </cell>
          <cell r="D150">
            <v>5</v>
          </cell>
          <cell r="E150">
            <v>17</v>
          </cell>
          <cell r="F150">
            <v>22</v>
          </cell>
          <cell r="H150">
            <v>13</v>
          </cell>
          <cell r="I150">
            <v>40</v>
          </cell>
          <cell r="J150">
            <v>53</v>
          </cell>
          <cell r="L150">
            <v>75</v>
          </cell>
        </row>
        <row r="151">
          <cell r="A151" t="str">
            <v>Facultad de Filosofía y Letras</v>
          </cell>
          <cell r="B151" t="str">
            <v>Letras (Letras Clásicas)</v>
          </cell>
          <cell r="C151" t="str">
            <v>4</v>
          </cell>
          <cell r="D151">
            <v>1</v>
          </cell>
          <cell r="E151">
            <v>1</v>
          </cell>
          <cell r="F151">
            <v>2</v>
          </cell>
          <cell r="H151">
            <v>3</v>
          </cell>
          <cell r="I151">
            <v>10</v>
          </cell>
          <cell r="J151">
            <v>13</v>
          </cell>
          <cell r="L151">
            <v>15</v>
          </cell>
        </row>
        <row r="152">
          <cell r="A152" t="str">
            <v>Facultad de Filosofía y Letras</v>
          </cell>
          <cell r="B152" t="str">
            <v>Letras (Lingüística Hispánica)</v>
          </cell>
          <cell r="C152" t="str">
            <v>4</v>
          </cell>
          <cell r="D152">
            <v>3</v>
          </cell>
          <cell r="E152">
            <v>9</v>
          </cell>
          <cell r="F152">
            <v>12</v>
          </cell>
          <cell r="H152">
            <v>8</v>
          </cell>
          <cell r="I152">
            <v>20</v>
          </cell>
          <cell r="J152">
            <v>28</v>
          </cell>
          <cell r="L152">
            <v>40</v>
          </cell>
        </row>
        <row r="153">
          <cell r="A153" t="str">
            <v>Facultad de Filosofía y Letras</v>
          </cell>
          <cell r="B153" t="str">
            <v>Letras (Literatura Española)</v>
          </cell>
          <cell r="C153" t="str">
            <v>4</v>
          </cell>
          <cell r="D153">
            <v>0</v>
          </cell>
          <cell r="E153">
            <v>5</v>
          </cell>
          <cell r="F153">
            <v>5</v>
          </cell>
          <cell r="H153">
            <v>8</v>
          </cell>
          <cell r="I153">
            <v>11</v>
          </cell>
          <cell r="J153">
            <v>19</v>
          </cell>
          <cell r="L153">
            <v>24</v>
          </cell>
        </row>
        <row r="154">
          <cell r="A154" t="str">
            <v>Facultad de Filosofía y Letras</v>
          </cell>
          <cell r="B154" t="str">
            <v>Letras (Literatura Iberoamericana)</v>
          </cell>
          <cell r="C154" t="str">
            <v>4</v>
          </cell>
          <cell r="D154">
            <v>4</v>
          </cell>
          <cell r="E154">
            <v>13</v>
          </cell>
          <cell r="F154">
            <v>17</v>
          </cell>
          <cell r="H154">
            <v>12</v>
          </cell>
          <cell r="I154">
            <v>30</v>
          </cell>
          <cell r="J154">
            <v>42</v>
          </cell>
          <cell r="L154">
            <v>59</v>
          </cell>
        </row>
        <row r="155">
          <cell r="A155" t="str">
            <v>Facultad de Filosofía y Letras</v>
          </cell>
          <cell r="B155" t="str">
            <v>Letras (Literatura Mexicana)</v>
          </cell>
          <cell r="C155" t="str">
            <v>4</v>
          </cell>
          <cell r="D155">
            <v>3</v>
          </cell>
          <cell r="E155">
            <v>12</v>
          </cell>
          <cell r="F155">
            <v>15</v>
          </cell>
          <cell r="H155">
            <v>9</v>
          </cell>
          <cell r="I155">
            <v>22</v>
          </cell>
          <cell r="J155">
            <v>31</v>
          </cell>
          <cell r="L155">
            <v>46</v>
          </cell>
        </row>
        <row r="156">
          <cell r="A156" t="str">
            <v>Facultad de Filosofía y Letras</v>
          </cell>
          <cell r="B156" t="str">
            <v>Literatura Comparada</v>
          </cell>
          <cell r="C156" t="str">
            <v>4</v>
          </cell>
          <cell r="D156">
            <v>2</v>
          </cell>
          <cell r="E156">
            <v>12</v>
          </cell>
          <cell r="F156">
            <v>14</v>
          </cell>
          <cell r="H156">
            <v>7</v>
          </cell>
          <cell r="I156">
            <v>16</v>
          </cell>
          <cell r="J156">
            <v>23</v>
          </cell>
          <cell r="L156">
            <v>37</v>
          </cell>
        </row>
        <row r="157">
          <cell r="A157" t="str">
            <v>Facultad de Filosofía y Letras</v>
          </cell>
          <cell r="B157" t="str">
            <v>Pedagogía</v>
          </cell>
          <cell r="C157" t="str">
            <v>4</v>
          </cell>
          <cell r="D157">
            <v>4</v>
          </cell>
          <cell r="E157">
            <v>39</v>
          </cell>
          <cell r="F157">
            <v>43</v>
          </cell>
          <cell r="H157">
            <v>13</v>
          </cell>
          <cell r="I157">
            <v>55</v>
          </cell>
          <cell r="J157">
            <v>68</v>
          </cell>
          <cell r="L157">
            <v>111</v>
          </cell>
        </row>
        <row r="158">
          <cell r="L158">
            <v>908</v>
          </cell>
        </row>
        <row r="159">
          <cell r="A159" t="str">
            <v>Facultad de Filosofía y Letras</v>
          </cell>
          <cell r="B159" t="str">
            <v>Antropología</v>
          </cell>
          <cell r="C159" t="str">
            <v>5</v>
          </cell>
          <cell r="D159">
            <v>9</v>
          </cell>
          <cell r="E159">
            <v>12</v>
          </cell>
          <cell r="F159">
            <v>21</v>
          </cell>
          <cell r="H159">
            <v>24</v>
          </cell>
          <cell r="I159">
            <v>36</v>
          </cell>
          <cell r="J159">
            <v>60</v>
          </cell>
          <cell r="L159">
            <v>81</v>
          </cell>
        </row>
        <row r="160">
          <cell r="A160" t="str">
            <v>Facultad de Filosofía y Letras</v>
          </cell>
          <cell r="B160" t="str">
            <v>Estudios Latinoamericanos</v>
          </cell>
          <cell r="C160" t="str">
            <v>5</v>
          </cell>
          <cell r="D160">
            <v>5</v>
          </cell>
          <cell r="E160">
            <v>5</v>
          </cell>
          <cell r="F160">
            <v>10</v>
          </cell>
          <cell r="H160">
            <v>17</v>
          </cell>
          <cell r="I160">
            <v>14</v>
          </cell>
          <cell r="J160">
            <v>31</v>
          </cell>
          <cell r="L160">
            <v>41</v>
          </cell>
        </row>
        <row r="161">
          <cell r="A161" t="str">
            <v>Facultad de Filosofía y Letras</v>
          </cell>
          <cell r="B161" t="str">
            <v>Estudios Mesoamericanos</v>
          </cell>
          <cell r="C161" t="str">
            <v>5</v>
          </cell>
          <cell r="D161">
            <v>5</v>
          </cell>
          <cell r="E161">
            <v>4</v>
          </cell>
          <cell r="F161">
            <v>9</v>
          </cell>
          <cell r="H161">
            <v>8</v>
          </cell>
          <cell r="I161">
            <v>10</v>
          </cell>
          <cell r="J161">
            <v>18</v>
          </cell>
          <cell r="L161">
            <v>27</v>
          </cell>
        </row>
        <row r="162">
          <cell r="A162" t="str">
            <v>Facultad de Filosofía y Letras</v>
          </cell>
          <cell r="B162" t="str">
            <v>Filosofía</v>
          </cell>
          <cell r="C162" t="str">
            <v>5</v>
          </cell>
          <cell r="D162">
            <v>11</v>
          </cell>
          <cell r="E162">
            <v>7</v>
          </cell>
          <cell r="F162">
            <v>18</v>
          </cell>
          <cell r="H162">
            <v>25</v>
          </cell>
          <cell r="I162">
            <v>14</v>
          </cell>
          <cell r="J162">
            <v>39</v>
          </cell>
          <cell r="L162">
            <v>57</v>
          </cell>
        </row>
        <row r="163">
          <cell r="A163" t="str">
            <v>Facultad de Filosofía y Letras</v>
          </cell>
          <cell r="B163" t="str">
            <v>Filosofía de la Ciencia</v>
          </cell>
          <cell r="C163" t="str">
            <v>5</v>
          </cell>
          <cell r="D163">
            <v>5</v>
          </cell>
          <cell r="E163">
            <v>4</v>
          </cell>
          <cell r="F163">
            <v>9</v>
          </cell>
          <cell r="H163">
            <v>4</v>
          </cell>
          <cell r="I163">
            <v>3</v>
          </cell>
          <cell r="J163">
            <v>7</v>
          </cell>
          <cell r="L163">
            <v>16</v>
          </cell>
        </row>
        <row r="164">
          <cell r="A164" t="str">
            <v>Facultad de Filosofía y Letras</v>
          </cell>
          <cell r="B164" t="str">
            <v>Geografía</v>
          </cell>
          <cell r="C164" t="str">
            <v>5</v>
          </cell>
          <cell r="D164">
            <v>8</v>
          </cell>
          <cell r="E164">
            <v>6</v>
          </cell>
          <cell r="F164">
            <v>14</v>
          </cell>
          <cell r="H164">
            <v>12</v>
          </cell>
          <cell r="I164">
            <v>7</v>
          </cell>
          <cell r="J164">
            <v>19</v>
          </cell>
          <cell r="L164">
            <v>33</v>
          </cell>
        </row>
        <row r="165">
          <cell r="A165" t="str">
            <v>Facultad de Filosofía y Letras</v>
          </cell>
          <cell r="B165" t="str">
            <v>Historia</v>
          </cell>
          <cell r="C165" t="str">
            <v>5</v>
          </cell>
          <cell r="D165">
            <v>4</v>
          </cell>
          <cell r="E165">
            <v>5</v>
          </cell>
          <cell r="F165">
            <v>9</v>
          </cell>
          <cell r="H165">
            <v>17</v>
          </cell>
          <cell r="I165">
            <v>17</v>
          </cell>
          <cell r="J165">
            <v>34</v>
          </cell>
          <cell r="L165">
            <v>43</v>
          </cell>
        </row>
        <row r="166">
          <cell r="A166" t="str">
            <v>Facultad de Filosofía y Letras</v>
          </cell>
          <cell r="B166" t="str">
            <v>Historia del Arte</v>
          </cell>
          <cell r="C166" t="str">
            <v>5</v>
          </cell>
          <cell r="D166">
            <v>1</v>
          </cell>
          <cell r="E166">
            <v>3</v>
          </cell>
          <cell r="F166">
            <v>4</v>
          </cell>
          <cell r="H166">
            <v>5</v>
          </cell>
          <cell r="I166">
            <v>15</v>
          </cell>
          <cell r="J166">
            <v>20</v>
          </cell>
          <cell r="L166">
            <v>24</v>
          </cell>
        </row>
        <row r="167">
          <cell r="A167" t="str">
            <v>Facultad de Filosofía y Letras</v>
          </cell>
          <cell r="B167" t="str">
            <v>Letras Clásicas</v>
          </cell>
          <cell r="C167" t="str">
            <v>5</v>
          </cell>
          <cell r="D167">
            <v>4</v>
          </cell>
          <cell r="E167">
            <v>0</v>
          </cell>
          <cell r="F167">
            <v>4</v>
          </cell>
          <cell r="H167">
            <v>0</v>
          </cell>
          <cell r="I167">
            <v>3</v>
          </cell>
          <cell r="J167">
            <v>3</v>
          </cell>
          <cell r="L167">
            <v>7</v>
          </cell>
        </row>
        <row r="168">
          <cell r="A168" t="str">
            <v>Facultad de Filosofía y Letras</v>
          </cell>
          <cell r="B168" t="str">
            <v>Lingüística Hispánica</v>
          </cell>
          <cell r="C168" t="str">
            <v>5</v>
          </cell>
          <cell r="D168">
            <v>1</v>
          </cell>
          <cell r="E168">
            <v>2</v>
          </cell>
          <cell r="F168">
            <v>3</v>
          </cell>
          <cell r="H168">
            <v>5</v>
          </cell>
          <cell r="I168">
            <v>10</v>
          </cell>
          <cell r="J168">
            <v>15</v>
          </cell>
          <cell r="L168">
            <v>18</v>
          </cell>
        </row>
        <row r="169">
          <cell r="A169" t="str">
            <v>Facultad de Filosofía y Letras</v>
          </cell>
          <cell r="B169" t="str">
            <v>Literatura (Española, Iberoamericana y Mexicana)</v>
          </cell>
          <cell r="C169" t="str">
            <v>5</v>
          </cell>
          <cell r="D169">
            <v>6</v>
          </cell>
          <cell r="E169">
            <v>4</v>
          </cell>
          <cell r="F169">
            <v>10</v>
          </cell>
          <cell r="H169">
            <v>17</v>
          </cell>
          <cell r="I169">
            <v>10</v>
          </cell>
          <cell r="J169">
            <v>27</v>
          </cell>
          <cell r="L169">
            <v>37</v>
          </cell>
        </row>
        <row r="170">
          <cell r="A170" t="str">
            <v>Facultad de Filosofía y Letras</v>
          </cell>
          <cell r="B170" t="str">
            <v>Literatura Comparada</v>
          </cell>
          <cell r="C170" t="str">
            <v>5</v>
          </cell>
          <cell r="D170">
            <v>0</v>
          </cell>
          <cell r="E170">
            <v>1</v>
          </cell>
          <cell r="F170">
            <v>1</v>
          </cell>
          <cell r="H170">
            <v>0</v>
          </cell>
          <cell r="I170">
            <v>0</v>
          </cell>
          <cell r="J170">
            <v>0</v>
          </cell>
          <cell r="L170">
            <v>1</v>
          </cell>
        </row>
        <row r="171">
          <cell r="A171" t="str">
            <v>Facultad de Filosofía y Letras</v>
          </cell>
          <cell r="B171" t="str">
            <v>Pedagogía</v>
          </cell>
          <cell r="C171" t="str">
            <v>5</v>
          </cell>
          <cell r="D171">
            <v>3</v>
          </cell>
          <cell r="E171">
            <v>7</v>
          </cell>
          <cell r="F171">
            <v>10</v>
          </cell>
          <cell r="H171">
            <v>7</v>
          </cell>
          <cell r="I171">
            <v>18</v>
          </cell>
          <cell r="J171">
            <v>25</v>
          </cell>
          <cell r="L171">
            <v>35</v>
          </cell>
        </row>
        <row r="172">
          <cell r="L172">
            <v>420</v>
          </cell>
        </row>
        <row r="173">
          <cell r="L173">
            <v>1328</v>
          </cell>
        </row>
        <row r="174">
          <cell r="A174" t="str">
            <v>Facultad de Ingeniería</v>
          </cell>
          <cell r="B174" t="str">
            <v>Seguridad de Instalaciones Industriales de Explota</v>
          </cell>
          <cell r="C174" t="str">
            <v>3</v>
          </cell>
          <cell r="D174">
            <v>9</v>
          </cell>
          <cell r="E174">
            <v>0</v>
          </cell>
          <cell r="F174">
            <v>9</v>
          </cell>
          <cell r="H174">
            <v>0</v>
          </cell>
          <cell r="I174">
            <v>0</v>
          </cell>
          <cell r="J174">
            <v>0</v>
          </cell>
          <cell r="L174">
            <v>9</v>
          </cell>
        </row>
        <row r="175">
          <cell r="L175">
            <v>9</v>
          </cell>
        </row>
        <row r="176">
          <cell r="A176" t="str">
            <v>Facultad de Ingeniería</v>
          </cell>
          <cell r="B176" t="str">
            <v>Ingeniería</v>
          </cell>
          <cell r="C176" t="str">
            <v>4</v>
          </cell>
          <cell r="D176">
            <v>320</v>
          </cell>
          <cell r="E176">
            <v>64</v>
          </cell>
          <cell r="F176">
            <v>384</v>
          </cell>
          <cell r="H176">
            <v>388</v>
          </cell>
          <cell r="I176">
            <v>101</v>
          </cell>
          <cell r="J176">
            <v>489</v>
          </cell>
          <cell r="L176">
            <v>873</v>
          </cell>
        </row>
        <row r="177">
          <cell r="L177">
            <v>873</v>
          </cell>
        </row>
        <row r="178">
          <cell r="A178" t="str">
            <v>Facultad de Ingeniería</v>
          </cell>
          <cell r="B178" t="str">
            <v>Ingeniería</v>
          </cell>
          <cell r="C178" t="str">
            <v>5</v>
          </cell>
          <cell r="D178">
            <v>55</v>
          </cell>
          <cell r="E178">
            <v>9</v>
          </cell>
          <cell r="F178">
            <v>64</v>
          </cell>
          <cell r="H178">
            <v>103</v>
          </cell>
          <cell r="I178">
            <v>18</v>
          </cell>
          <cell r="J178">
            <v>121</v>
          </cell>
          <cell r="L178">
            <v>185</v>
          </cell>
        </row>
        <row r="179">
          <cell r="L179">
            <v>185</v>
          </cell>
        </row>
        <row r="180">
          <cell r="L180">
            <v>1067</v>
          </cell>
        </row>
        <row r="181">
          <cell r="A181" t="str">
            <v>Facultad de Medicina</v>
          </cell>
          <cell r="B181" t="str">
            <v>Especialización en Medicina</v>
          </cell>
          <cell r="C181" t="str">
            <v>3</v>
          </cell>
          <cell r="D181">
            <v>1088</v>
          </cell>
          <cell r="E181">
            <v>805</v>
          </cell>
          <cell r="F181">
            <v>1893</v>
          </cell>
          <cell r="H181">
            <v>2917</v>
          </cell>
          <cell r="I181">
            <v>1948</v>
          </cell>
          <cell r="J181">
            <v>4865</v>
          </cell>
          <cell r="L181">
            <v>6758</v>
          </cell>
        </row>
        <row r="182">
          <cell r="L182">
            <v>6758</v>
          </cell>
        </row>
        <row r="183">
          <cell r="A183" t="str">
            <v>Facultad de Medicina</v>
          </cell>
          <cell r="B183" t="str">
            <v>Ciencias Biomédicas</v>
          </cell>
          <cell r="C183" t="str">
            <v>4</v>
          </cell>
          <cell r="D183">
            <v>0</v>
          </cell>
          <cell r="E183">
            <v>0</v>
          </cell>
          <cell r="F183">
            <v>0</v>
          </cell>
          <cell r="H183">
            <v>0</v>
          </cell>
          <cell r="I183">
            <v>3</v>
          </cell>
          <cell r="J183">
            <v>5</v>
          </cell>
          <cell r="L183">
            <v>5</v>
          </cell>
        </row>
        <row r="184">
          <cell r="A184" t="str">
            <v>Facultad de Medicina</v>
          </cell>
          <cell r="B184" t="str">
            <v>Ciencias Médicas</v>
          </cell>
          <cell r="C184" t="str">
            <v>4</v>
          </cell>
          <cell r="D184">
            <v>0</v>
          </cell>
          <cell r="E184">
            <v>0</v>
          </cell>
          <cell r="F184">
            <v>0</v>
          </cell>
          <cell r="H184">
            <v>0</v>
          </cell>
          <cell r="I184">
            <v>2</v>
          </cell>
          <cell r="J184">
            <v>2</v>
          </cell>
          <cell r="L184">
            <v>2</v>
          </cell>
        </row>
        <row r="185">
          <cell r="A185" t="str">
            <v>Facultad de Medicina</v>
          </cell>
          <cell r="B185" t="str">
            <v>Medicina</v>
          </cell>
          <cell r="C185" t="str">
            <v>4</v>
          </cell>
          <cell r="D185">
            <v>0</v>
          </cell>
          <cell r="E185">
            <v>0</v>
          </cell>
          <cell r="F185">
            <v>0</v>
          </cell>
          <cell r="H185">
            <v>1</v>
          </cell>
          <cell r="I185">
            <v>0</v>
          </cell>
          <cell r="J185">
            <v>1</v>
          </cell>
          <cell r="L185">
            <v>1</v>
          </cell>
        </row>
        <row r="186">
          <cell r="A186" t="str">
            <v>Facultad de Medicina</v>
          </cell>
          <cell r="B186" t="str">
            <v>Psiquiatría</v>
          </cell>
          <cell r="C186" t="str">
            <v>4</v>
          </cell>
          <cell r="D186">
            <v>0</v>
          </cell>
          <cell r="E186">
            <v>0</v>
          </cell>
          <cell r="F186">
            <v>0</v>
          </cell>
          <cell r="H186">
            <v>4</v>
          </cell>
          <cell r="I186">
            <v>3</v>
          </cell>
          <cell r="J186">
            <v>7</v>
          </cell>
          <cell r="L186">
            <v>7</v>
          </cell>
        </row>
        <row r="187">
          <cell r="L187">
            <v>15</v>
          </cell>
        </row>
        <row r="188">
          <cell r="A188" t="str">
            <v>Facultad de Medicina</v>
          </cell>
          <cell r="B188" t="str">
            <v>Ciencias Biomédicas</v>
          </cell>
          <cell r="C188" t="str">
            <v>5</v>
          </cell>
          <cell r="D188">
            <v>0</v>
          </cell>
          <cell r="E188">
            <v>0</v>
          </cell>
          <cell r="F188">
            <v>0</v>
          </cell>
          <cell r="H188">
            <v>6</v>
          </cell>
          <cell r="I188">
            <v>8</v>
          </cell>
          <cell r="J188">
            <v>14</v>
          </cell>
          <cell r="L188">
            <v>14</v>
          </cell>
        </row>
        <row r="189">
          <cell r="A189" t="str">
            <v>Facultad de Medicina</v>
          </cell>
          <cell r="B189" t="str">
            <v>Ciencias Médicas</v>
          </cell>
          <cell r="C189" t="str">
            <v>5</v>
          </cell>
          <cell r="D189">
            <v>0</v>
          </cell>
          <cell r="E189">
            <v>0</v>
          </cell>
          <cell r="F189">
            <v>0</v>
          </cell>
          <cell r="H189">
            <v>9</v>
          </cell>
          <cell r="I189">
            <v>1</v>
          </cell>
          <cell r="J189">
            <v>10</v>
          </cell>
          <cell r="L189">
            <v>10</v>
          </cell>
        </row>
        <row r="190">
          <cell r="L190">
            <v>24</v>
          </cell>
        </row>
        <row r="191">
          <cell r="L191">
            <v>6797</v>
          </cell>
        </row>
        <row r="192">
          <cell r="A192" t="str">
            <v>Facultad de Medicina Veterinaria (SUA)</v>
          </cell>
          <cell r="B192" t="str">
            <v>Producción Animal (Aves)</v>
          </cell>
          <cell r="C192" t="str">
            <v>3</v>
          </cell>
          <cell r="D192">
            <v>0</v>
          </cell>
          <cell r="E192">
            <v>0</v>
          </cell>
          <cell r="F192">
            <v>0</v>
          </cell>
          <cell r="H192">
            <v>0</v>
          </cell>
          <cell r="I192">
            <v>0</v>
          </cell>
          <cell r="J192">
            <v>0</v>
          </cell>
          <cell r="L192">
            <v>0</v>
          </cell>
        </row>
        <row r="193">
          <cell r="A193" t="str">
            <v>Facultad de Medicina Veterinaria (SUA)</v>
          </cell>
          <cell r="B193" t="str">
            <v>Producción Animal (Bovinos)</v>
          </cell>
          <cell r="C193" t="str">
            <v>3</v>
          </cell>
          <cell r="D193">
            <v>0</v>
          </cell>
          <cell r="E193">
            <v>0</v>
          </cell>
          <cell r="F193">
            <v>0</v>
          </cell>
          <cell r="H193">
            <v>0</v>
          </cell>
          <cell r="I193">
            <v>0</v>
          </cell>
          <cell r="J193">
            <v>0</v>
          </cell>
          <cell r="L193">
            <v>0</v>
          </cell>
        </row>
        <row r="194">
          <cell r="A194" t="str">
            <v>Facultad de Medicina Veterinaria (SUA)</v>
          </cell>
          <cell r="B194" t="str">
            <v>Producción Animal (Porcinos)</v>
          </cell>
          <cell r="C194" t="str">
            <v>3</v>
          </cell>
          <cell r="D194">
            <v>0</v>
          </cell>
          <cell r="E194">
            <v>0</v>
          </cell>
          <cell r="F194">
            <v>0</v>
          </cell>
          <cell r="H194">
            <v>0</v>
          </cell>
          <cell r="I194">
            <v>0</v>
          </cell>
          <cell r="J194">
            <v>0</v>
          </cell>
          <cell r="L194">
            <v>0</v>
          </cell>
        </row>
        <row r="195">
          <cell r="L195">
            <v>0</v>
          </cell>
        </row>
        <row r="196">
          <cell r="A196" t="str">
            <v>Facultad de Medicina Veterinaria y Zootecnia</v>
          </cell>
          <cell r="B196" t="str">
            <v>Diagnóstico Veterinario</v>
          </cell>
          <cell r="C196" t="str">
            <v>3</v>
          </cell>
          <cell r="D196">
            <v>6</v>
          </cell>
          <cell r="E196">
            <v>10</v>
          </cell>
          <cell r="F196">
            <v>16</v>
          </cell>
          <cell r="H196">
            <v>2</v>
          </cell>
          <cell r="I196">
            <v>0</v>
          </cell>
          <cell r="J196">
            <v>2</v>
          </cell>
          <cell r="L196">
            <v>18</v>
          </cell>
        </row>
        <row r="197">
          <cell r="A197" t="str">
            <v>Facultad de Medicina Veterinaria y Zootecnia</v>
          </cell>
          <cell r="B197" t="str">
            <v>Medicina y Cirugía de Perros y Gatos</v>
          </cell>
          <cell r="C197" t="str">
            <v>3</v>
          </cell>
          <cell r="D197">
            <v>0</v>
          </cell>
          <cell r="E197">
            <v>0</v>
          </cell>
          <cell r="F197">
            <v>0</v>
          </cell>
          <cell r="H197">
            <v>0</v>
          </cell>
          <cell r="I197">
            <v>0</v>
          </cell>
          <cell r="J197">
            <v>0</v>
          </cell>
          <cell r="L197">
            <v>0</v>
          </cell>
        </row>
        <row r="198">
          <cell r="A198" t="str">
            <v>Facultad de Medicina Veterinaria y Zootecnia</v>
          </cell>
          <cell r="B198" t="str">
            <v>Medicina y Cirugía Veterinaria</v>
          </cell>
          <cell r="C198" t="str">
            <v>3</v>
          </cell>
          <cell r="D198">
            <v>18</v>
          </cell>
          <cell r="E198">
            <v>14</v>
          </cell>
          <cell r="F198">
            <v>32</v>
          </cell>
          <cell r="H198">
            <v>0</v>
          </cell>
          <cell r="I198">
            <v>0</v>
          </cell>
          <cell r="J198">
            <v>0</v>
          </cell>
          <cell r="L198">
            <v>32</v>
          </cell>
        </row>
        <row r="199">
          <cell r="A199" t="str">
            <v>Facultad de Medicina Veterinaria y Zootecnia</v>
          </cell>
          <cell r="B199" t="str">
            <v>Producción Animal</v>
          </cell>
          <cell r="C199" t="str">
            <v>3</v>
          </cell>
          <cell r="D199">
            <v>2</v>
          </cell>
          <cell r="E199">
            <v>1</v>
          </cell>
          <cell r="F199">
            <v>3</v>
          </cell>
          <cell r="H199">
            <v>0</v>
          </cell>
          <cell r="I199">
            <v>0</v>
          </cell>
          <cell r="J199">
            <v>0</v>
          </cell>
          <cell r="L199">
            <v>3</v>
          </cell>
        </row>
        <row r="200">
          <cell r="L200">
            <v>53</v>
          </cell>
        </row>
        <row r="201">
          <cell r="A201" t="str">
            <v>Facultad de Medicina Veterinaria y Zootecnia</v>
          </cell>
          <cell r="B201" t="str">
            <v>Ciencias Veterinarias</v>
          </cell>
          <cell r="C201" t="str">
            <v>4</v>
          </cell>
          <cell r="D201">
            <v>0</v>
          </cell>
          <cell r="E201">
            <v>0</v>
          </cell>
          <cell r="F201">
            <v>0</v>
          </cell>
          <cell r="H201">
            <v>2</v>
          </cell>
          <cell r="I201">
            <v>1</v>
          </cell>
          <cell r="J201">
            <v>3</v>
          </cell>
          <cell r="L201">
            <v>3</v>
          </cell>
        </row>
        <row r="202">
          <cell r="A202" t="str">
            <v>Facultad de Medicina Veterinaria y Zootecnia</v>
          </cell>
          <cell r="B202" t="str">
            <v>Producción Animal</v>
          </cell>
          <cell r="C202" t="str">
            <v>4</v>
          </cell>
          <cell r="D202">
            <v>0</v>
          </cell>
          <cell r="E202">
            <v>0</v>
          </cell>
          <cell r="F202">
            <v>0</v>
          </cell>
          <cell r="H202">
            <v>4</v>
          </cell>
          <cell r="I202">
            <v>2</v>
          </cell>
          <cell r="J202">
            <v>6</v>
          </cell>
          <cell r="L202">
            <v>6</v>
          </cell>
        </row>
        <row r="203">
          <cell r="L203">
            <v>9</v>
          </cell>
        </row>
        <row r="204">
          <cell r="A204" t="str">
            <v>Facultad de Medicina Veterinaria y Zootecnia</v>
          </cell>
          <cell r="B204" t="str">
            <v>Ciencias Veterinarias</v>
          </cell>
          <cell r="C204" t="str">
            <v>5</v>
          </cell>
          <cell r="D204">
            <v>0</v>
          </cell>
          <cell r="E204">
            <v>0</v>
          </cell>
          <cell r="F204">
            <v>0</v>
          </cell>
          <cell r="H204">
            <v>18</v>
          </cell>
          <cell r="I204">
            <v>9</v>
          </cell>
          <cell r="J204">
            <v>27</v>
          </cell>
          <cell r="L204">
            <v>27</v>
          </cell>
        </row>
        <row r="205">
          <cell r="L205">
            <v>27</v>
          </cell>
        </row>
        <row r="206">
          <cell r="L206">
            <v>89</v>
          </cell>
        </row>
        <row r="207">
          <cell r="A207" t="str">
            <v>Facultad de Odontología</v>
          </cell>
          <cell r="B207" t="str">
            <v>Cirugía Bucal</v>
          </cell>
          <cell r="C207" t="str">
            <v>3</v>
          </cell>
          <cell r="D207">
            <v>0</v>
          </cell>
          <cell r="E207">
            <v>0</v>
          </cell>
          <cell r="F207">
            <v>0</v>
          </cell>
          <cell r="H207">
            <v>2</v>
          </cell>
          <cell r="I207">
            <v>1</v>
          </cell>
          <cell r="J207">
            <v>3</v>
          </cell>
          <cell r="L207">
            <v>3</v>
          </cell>
        </row>
        <row r="208">
          <cell r="A208" t="str">
            <v>Facultad de Odontología</v>
          </cell>
          <cell r="B208" t="str">
            <v>Materiales Dentales</v>
          </cell>
          <cell r="C208" t="str">
            <v>3</v>
          </cell>
          <cell r="D208">
            <v>0</v>
          </cell>
          <cell r="E208">
            <v>0</v>
          </cell>
          <cell r="F208">
            <v>0</v>
          </cell>
          <cell r="H208">
            <v>0</v>
          </cell>
          <cell r="I208">
            <v>1</v>
          </cell>
          <cell r="J208">
            <v>1</v>
          </cell>
          <cell r="L208">
            <v>1</v>
          </cell>
        </row>
        <row r="209">
          <cell r="A209" t="str">
            <v>Facultad de Odontología</v>
          </cell>
          <cell r="B209" t="str">
            <v>Odontopediatría</v>
          </cell>
          <cell r="C209" t="str">
            <v>3</v>
          </cell>
          <cell r="D209">
            <v>0</v>
          </cell>
          <cell r="E209">
            <v>0</v>
          </cell>
          <cell r="F209">
            <v>0</v>
          </cell>
          <cell r="H209">
            <v>1</v>
          </cell>
          <cell r="I209">
            <v>0</v>
          </cell>
          <cell r="J209">
            <v>1</v>
          </cell>
          <cell r="L209">
            <v>1</v>
          </cell>
        </row>
        <row r="210">
          <cell r="A210" t="str">
            <v>Facultad de Odontología</v>
          </cell>
          <cell r="B210" t="str">
            <v>Ortodoncia</v>
          </cell>
          <cell r="C210" t="str">
            <v>3</v>
          </cell>
          <cell r="D210">
            <v>0</v>
          </cell>
          <cell r="E210">
            <v>0</v>
          </cell>
          <cell r="F210">
            <v>0</v>
          </cell>
          <cell r="H210">
            <v>0</v>
          </cell>
          <cell r="I210">
            <v>2</v>
          </cell>
          <cell r="J210">
            <v>2</v>
          </cell>
          <cell r="L210">
            <v>2</v>
          </cell>
        </row>
        <row r="211">
          <cell r="L211">
            <v>7</v>
          </cell>
        </row>
        <row r="212">
          <cell r="A212" t="str">
            <v>Facultad de Odontología</v>
          </cell>
          <cell r="B212" t="str">
            <v>Odontología</v>
          </cell>
          <cell r="C212" t="str">
            <v>4</v>
          </cell>
          <cell r="D212">
            <v>4</v>
          </cell>
          <cell r="E212">
            <v>9</v>
          </cell>
          <cell r="F212">
            <v>13</v>
          </cell>
          <cell r="H212">
            <v>12</v>
          </cell>
          <cell r="I212">
            <v>7</v>
          </cell>
          <cell r="J212">
            <v>19</v>
          </cell>
          <cell r="L212">
            <v>32</v>
          </cell>
        </row>
        <row r="213">
          <cell r="L213">
            <v>32</v>
          </cell>
        </row>
        <row r="214">
          <cell r="A214" t="str">
            <v>Facultad de Odontología</v>
          </cell>
          <cell r="B214" t="str">
            <v>Odontología</v>
          </cell>
          <cell r="C214" t="str">
            <v>5</v>
          </cell>
          <cell r="D214">
            <v>2</v>
          </cell>
          <cell r="E214">
            <v>8</v>
          </cell>
          <cell r="F214">
            <v>10</v>
          </cell>
          <cell r="H214">
            <v>7</v>
          </cell>
          <cell r="I214">
            <v>12</v>
          </cell>
          <cell r="J214">
            <v>19</v>
          </cell>
          <cell r="L214">
            <v>29</v>
          </cell>
        </row>
        <row r="215">
          <cell r="L215">
            <v>29</v>
          </cell>
        </row>
        <row r="216">
          <cell r="L216">
            <v>68</v>
          </cell>
        </row>
        <row r="217">
          <cell r="A217" t="str">
            <v>Facultad de Psicología</v>
          </cell>
          <cell r="B217" t="str">
            <v>Desarrollo del Niño</v>
          </cell>
          <cell r="C217" t="str">
            <v>3</v>
          </cell>
          <cell r="D217">
            <v>0</v>
          </cell>
          <cell r="E217">
            <v>0</v>
          </cell>
          <cell r="F217">
            <v>0</v>
          </cell>
          <cell r="H217">
            <v>0</v>
          </cell>
          <cell r="I217">
            <v>5</v>
          </cell>
          <cell r="J217">
            <v>5</v>
          </cell>
          <cell r="L217">
            <v>5</v>
          </cell>
        </row>
        <row r="218">
          <cell r="A218" t="str">
            <v>Facultad de Psicología</v>
          </cell>
          <cell r="B218" t="str">
            <v>Psicología Clínica y Psicoterapia de Grupo en Instituciones</v>
          </cell>
          <cell r="C218" t="str">
            <v>3</v>
          </cell>
          <cell r="D218">
            <v>0</v>
          </cell>
          <cell r="E218">
            <v>0</v>
          </cell>
          <cell r="F218">
            <v>0</v>
          </cell>
          <cell r="H218">
            <v>1</v>
          </cell>
          <cell r="I218">
            <v>16</v>
          </cell>
          <cell r="J218">
            <v>17</v>
          </cell>
          <cell r="L218">
            <v>17</v>
          </cell>
        </row>
        <row r="219">
          <cell r="L219">
            <v>22</v>
          </cell>
        </row>
        <row r="220">
          <cell r="A220" t="str">
            <v>Facultad de Psicología</v>
          </cell>
          <cell r="B220" t="str">
            <v>Análisis Experimental de la Conducta</v>
          </cell>
          <cell r="C220" t="str">
            <v>4</v>
          </cell>
          <cell r="D220">
            <v>0</v>
          </cell>
          <cell r="E220">
            <v>0</v>
          </cell>
          <cell r="F220">
            <v>0</v>
          </cell>
          <cell r="H220">
            <v>2</v>
          </cell>
          <cell r="I220">
            <v>3</v>
          </cell>
          <cell r="J220">
            <v>5</v>
          </cell>
          <cell r="L220">
            <v>5</v>
          </cell>
        </row>
        <row r="221">
          <cell r="A221" t="str">
            <v>Facultad de Psicología</v>
          </cell>
          <cell r="B221" t="str">
            <v>Psico-Biología</v>
          </cell>
          <cell r="C221" t="str">
            <v>4</v>
          </cell>
          <cell r="D221">
            <v>0</v>
          </cell>
          <cell r="E221">
            <v>0</v>
          </cell>
          <cell r="F221">
            <v>0</v>
          </cell>
          <cell r="H221">
            <v>7</v>
          </cell>
          <cell r="I221">
            <v>13</v>
          </cell>
          <cell r="J221">
            <v>20</v>
          </cell>
          <cell r="L221">
            <v>20</v>
          </cell>
        </row>
        <row r="222">
          <cell r="A222" t="str">
            <v>Facultad de Psicología</v>
          </cell>
          <cell r="B222" t="str">
            <v>Psicología (Psicología Clínica)</v>
          </cell>
          <cell r="C222" t="str">
            <v>4</v>
          </cell>
          <cell r="D222">
            <v>0</v>
          </cell>
          <cell r="E222">
            <v>0</v>
          </cell>
          <cell r="F222">
            <v>0</v>
          </cell>
          <cell r="H222">
            <v>19</v>
          </cell>
          <cell r="I222">
            <v>65</v>
          </cell>
          <cell r="J222">
            <v>84</v>
          </cell>
          <cell r="L222">
            <v>84</v>
          </cell>
        </row>
        <row r="223">
          <cell r="A223" t="str">
            <v>Facultad de Psicología</v>
          </cell>
          <cell r="B223" t="str">
            <v>Psicología Ambiental</v>
          </cell>
          <cell r="C223" t="str">
            <v>4</v>
          </cell>
          <cell r="D223">
            <v>0</v>
          </cell>
          <cell r="E223">
            <v>0</v>
          </cell>
          <cell r="F223">
            <v>0</v>
          </cell>
          <cell r="H223">
            <v>3</v>
          </cell>
          <cell r="I223">
            <v>6</v>
          </cell>
          <cell r="J223">
            <v>9</v>
          </cell>
          <cell r="L223">
            <v>9</v>
          </cell>
        </row>
        <row r="224">
          <cell r="A224" t="str">
            <v>Facultad de Psicología</v>
          </cell>
          <cell r="B224" t="str">
            <v>Psicología Educativa</v>
          </cell>
          <cell r="C224" t="str">
            <v>4</v>
          </cell>
          <cell r="D224">
            <v>0</v>
          </cell>
          <cell r="E224">
            <v>0</v>
          </cell>
          <cell r="F224">
            <v>0</v>
          </cell>
          <cell r="H224">
            <v>9</v>
          </cell>
          <cell r="I224">
            <v>25</v>
          </cell>
          <cell r="J224">
            <v>34</v>
          </cell>
          <cell r="L224">
            <v>34</v>
          </cell>
        </row>
        <row r="225">
          <cell r="A225" t="str">
            <v>Facultad de Psicología</v>
          </cell>
          <cell r="B225" t="str">
            <v>Psicología General Experimental</v>
          </cell>
          <cell r="C225" t="str">
            <v>4</v>
          </cell>
          <cell r="D225">
            <v>0</v>
          </cell>
          <cell r="E225">
            <v>0</v>
          </cell>
          <cell r="F225">
            <v>0</v>
          </cell>
          <cell r="H225">
            <v>11</v>
          </cell>
          <cell r="I225">
            <v>24</v>
          </cell>
          <cell r="J225">
            <v>35</v>
          </cell>
          <cell r="L225">
            <v>35</v>
          </cell>
        </row>
        <row r="226">
          <cell r="A226" t="str">
            <v>Facultad de Psicología</v>
          </cell>
          <cell r="B226" t="str">
            <v>Psicología Social</v>
          </cell>
          <cell r="C226" t="str">
            <v>4</v>
          </cell>
          <cell r="D226">
            <v>0</v>
          </cell>
          <cell r="E226">
            <v>0</v>
          </cell>
          <cell r="F226">
            <v>0</v>
          </cell>
          <cell r="H226">
            <v>6</v>
          </cell>
          <cell r="I226">
            <v>13</v>
          </cell>
          <cell r="J226">
            <v>19</v>
          </cell>
          <cell r="L226">
            <v>19</v>
          </cell>
        </row>
        <row r="227">
          <cell r="L227">
            <v>206</v>
          </cell>
        </row>
        <row r="228">
          <cell r="A228" t="str">
            <v>Facultad de Psicología</v>
          </cell>
          <cell r="B228" t="str">
            <v>Psicología</v>
          </cell>
          <cell r="C228" t="str">
            <v>5</v>
          </cell>
          <cell r="D228">
            <v>4</v>
          </cell>
          <cell r="E228">
            <v>9</v>
          </cell>
          <cell r="F228">
            <v>13</v>
          </cell>
          <cell r="H228">
            <v>14</v>
          </cell>
          <cell r="I228">
            <v>26</v>
          </cell>
          <cell r="J228">
            <v>40</v>
          </cell>
          <cell r="L228">
            <v>53</v>
          </cell>
        </row>
        <row r="229">
          <cell r="L229">
            <v>53</v>
          </cell>
        </row>
        <row r="230">
          <cell r="L230">
            <v>281</v>
          </cell>
        </row>
        <row r="231">
          <cell r="A231" t="str">
            <v>Facultad de Química</v>
          </cell>
          <cell r="B231" t="str">
            <v>Bioquímica Clínica</v>
          </cell>
          <cell r="C231" t="str">
            <v>3</v>
          </cell>
          <cell r="D231">
            <v>4</v>
          </cell>
          <cell r="E231">
            <v>9</v>
          </cell>
          <cell r="F231">
            <v>13</v>
          </cell>
          <cell r="H231">
            <v>1</v>
          </cell>
          <cell r="I231">
            <v>9</v>
          </cell>
          <cell r="J231">
            <v>10</v>
          </cell>
          <cell r="L231">
            <v>23</v>
          </cell>
        </row>
        <row r="232">
          <cell r="L232">
            <v>23</v>
          </cell>
        </row>
        <row r="233">
          <cell r="A233" t="str">
            <v>Facultad de Química</v>
          </cell>
          <cell r="B233" t="str">
            <v>Administración Industrial</v>
          </cell>
          <cell r="C233" t="str">
            <v>4</v>
          </cell>
          <cell r="D233">
            <v>7</v>
          </cell>
          <cell r="E233">
            <v>8</v>
          </cell>
          <cell r="F233">
            <v>15</v>
          </cell>
          <cell r="H233">
            <v>35</v>
          </cell>
          <cell r="I233">
            <v>21</v>
          </cell>
          <cell r="J233">
            <v>56</v>
          </cell>
          <cell r="L233">
            <v>71</v>
          </cell>
        </row>
        <row r="234">
          <cell r="A234" t="str">
            <v>Facultad de Química</v>
          </cell>
          <cell r="B234" t="str">
            <v>Ciencia de Alimentos</v>
          </cell>
          <cell r="C234" t="str">
            <v>4</v>
          </cell>
          <cell r="D234">
            <v>0</v>
          </cell>
          <cell r="E234">
            <v>0</v>
          </cell>
          <cell r="F234">
            <v>0</v>
          </cell>
          <cell r="H234">
            <v>0</v>
          </cell>
          <cell r="I234">
            <v>1</v>
          </cell>
          <cell r="J234">
            <v>1</v>
          </cell>
          <cell r="L234">
            <v>1</v>
          </cell>
        </row>
        <row r="235">
          <cell r="A235" t="str">
            <v>Facultad de Química</v>
          </cell>
          <cell r="B235" t="str">
            <v>Ciencias Químicas (Fisicoquímica)</v>
          </cell>
          <cell r="C235" t="str">
            <v>4</v>
          </cell>
          <cell r="D235">
            <v>3</v>
          </cell>
          <cell r="E235">
            <v>2</v>
          </cell>
          <cell r="F235">
            <v>5</v>
          </cell>
          <cell r="H235">
            <v>3</v>
          </cell>
          <cell r="I235">
            <v>4</v>
          </cell>
          <cell r="J235">
            <v>7</v>
          </cell>
          <cell r="L235">
            <v>12</v>
          </cell>
        </row>
        <row r="236">
          <cell r="A236" t="str">
            <v>Facultad de Química</v>
          </cell>
          <cell r="B236" t="str">
            <v>Ciencias Químicas (Gestión de Tecnología)</v>
          </cell>
          <cell r="C236" t="str">
            <v>4</v>
          </cell>
          <cell r="D236">
            <v>2</v>
          </cell>
          <cell r="E236">
            <v>1</v>
          </cell>
          <cell r="F236">
            <v>3</v>
          </cell>
          <cell r="H236">
            <v>7</v>
          </cell>
          <cell r="I236">
            <v>4</v>
          </cell>
          <cell r="J236">
            <v>11</v>
          </cell>
          <cell r="L236">
            <v>14</v>
          </cell>
        </row>
        <row r="237">
          <cell r="A237" t="str">
            <v>Facultad de Química</v>
          </cell>
          <cell r="B237" t="str">
            <v>Ciencias Químicas (Química Analítica)</v>
          </cell>
          <cell r="C237" t="str">
            <v>4</v>
          </cell>
          <cell r="D237">
            <v>0</v>
          </cell>
          <cell r="E237">
            <v>0</v>
          </cell>
          <cell r="F237">
            <v>0</v>
          </cell>
          <cell r="H237">
            <v>1</v>
          </cell>
          <cell r="I237">
            <v>3</v>
          </cell>
          <cell r="J237">
            <v>4</v>
          </cell>
          <cell r="L237">
            <v>4</v>
          </cell>
        </row>
        <row r="238">
          <cell r="A238" t="str">
            <v>Facultad de Química</v>
          </cell>
          <cell r="B238" t="str">
            <v>Ciencias Químicas (Química Orgánica)</v>
          </cell>
          <cell r="C238" t="str">
            <v>4</v>
          </cell>
          <cell r="D238">
            <v>0</v>
          </cell>
          <cell r="E238">
            <v>0</v>
          </cell>
          <cell r="F238">
            <v>0</v>
          </cell>
          <cell r="H238">
            <v>3</v>
          </cell>
          <cell r="I238">
            <v>0</v>
          </cell>
          <cell r="J238">
            <v>3</v>
          </cell>
          <cell r="L238">
            <v>3</v>
          </cell>
        </row>
        <row r="239">
          <cell r="A239" t="str">
            <v>Facultad de Química</v>
          </cell>
          <cell r="B239" t="str">
            <v>Farmacia (Biofarmacia)</v>
          </cell>
          <cell r="C239" t="str">
            <v>4</v>
          </cell>
          <cell r="D239">
            <v>0</v>
          </cell>
          <cell r="E239">
            <v>0</v>
          </cell>
          <cell r="F239">
            <v>0</v>
          </cell>
          <cell r="H239">
            <v>1</v>
          </cell>
          <cell r="I239">
            <v>1</v>
          </cell>
          <cell r="J239">
            <v>2</v>
          </cell>
          <cell r="L239">
            <v>2</v>
          </cell>
        </row>
        <row r="240">
          <cell r="A240" t="str">
            <v>Facultad de Química</v>
          </cell>
          <cell r="B240" t="str">
            <v>Ingenieria Química (Ingeniería de Proyectos)</v>
          </cell>
          <cell r="C240" t="str">
            <v>4</v>
          </cell>
          <cell r="D240">
            <v>11</v>
          </cell>
          <cell r="E240">
            <v>2</v>
          </cell>
          <cell r="F240">
            <v>13</v>
          </cell>
          <cell r="H240">
            <v>22</v>
          </cell>
          <cell r="I240">
            <v>7</v>
          </cell>
          <cell r="J240">
            <v>29</v>
          </cell>
          <cell r="L240">
            <v>42</v>
          </cell>
        </row>
        <row r="241">
          <cell r="A241" t="str">
            <v>Facultad de Química</v>
          </cell>
          <cell r="B241" t="str">
            <v>Ingeniería Química (Procesos)</v>
          </cell>
          <cell r="C241" t="str">
            <v>4</v>
          </cell>
          <cell r="D241">
            <v>12</v>
          </cell>
          <cell r="E241">
            <v>5</v>
          </cell>
          <cell r="F241">
            <v>17</v>
          </cell>
          <cell r="H241">
            <v>15</v>
          </cell>
          <cell r="I241">
            <v>10</v>
          </cell>
          <cell r="J241">
            <v>25</v>
          </cell>
          <cell r="L241">
            <v>42</v>
          </cell>
        </row>
        <row r="242">
          <cell r="A242" t="str">
            <v>Facultad de Química</v>
          </cell>
          <cell r="B242" t="str">
            <v>Metalurgia</v>
          </cell>
          <cell r="C242" t="str">
            <v>4</v>
          </cell>
          <cell r="D242">
            <v>10</v>
          </cell>
          <cell r="E242">
            <v>2</v>
          </cell>
          <cell r="F242">
            <v>12</v>
          </cell>
          <cell r="H242">
            <v>11</v>
          </cell>
          <cell r="I242">
            <v>3</v>
          </cell>
          <cell r="J242">
            <v>14</v>
          </cell>
          <cell r="L242">
            <v>26</v>
          </cell>
        </row>
        <row r="243">
          <cell r="L243">
            <v>217</v>
          </cell>
        </row>
        <row r="244">
          <cell r="A244" t="str">
            <v>Facultad de Química</v>
          </cell>
          <cell r="B244" t="str">
            <v>Ciencias Químicas</v>
          </cell>
          <cell r="C244" t="str">
            <v>5</v>
          </cell>
          <cell r="D244">
            <v>22</v>
          </cell>
          <cell r="E244">
            <v>9</v>
          </cell>
          <cell r="F244">
            <v>31</v>
          </cell>
          <cell r="H244">
            <v>91</v>
          </cell>
          <cell r="I244">
            <v>52</v>
          </cell>
          <cell r="J244">
            <v>143</v>
          </cell>
          <cell r="L244">
            <v>174</v>
          </cell>
        </row>
        <row r="245">
          <cell r="L245">
            <v>174</v>
          </cell>
        </row>
        <row r="246">
          <cell r="L246">
            <v>414</v>
          </cell>
        </row>
        <row r="247">
          <cell r="B247" t="str">
            <v>Especialización</v>
          </cell>
          <cell r="L247">
            <v>7608</v>
          </cell>
        </row>
        <row r="248">
          <cell r="B248" t="str">
            <v>Maestría</v>
          </cell>
          <cell r="L248">
            <v>5563</v>
          </cell>
        </row>
        <row r="249">
          <cell r="B249" t="str">
            <v>Doctorado</v>
          </cell>
          <cell r="L249">
            <v>1693</v>
          </cell>
        </row>
        <row r="250">
          <cell r="L250">
            <v>14864</v>
          </cell>
        </row>
        <row r="251">
          <cell r="A251" t="str">
            <v>Instituto de Astronomía</v>
          </cell>
          <cell r="B251" t="str">
            <v>Ciencias (Astronomía)</v>
          </cell>
          <cell r="C251" t="str">
            <v>4</v>
          </cell>
          <cell r="D251">
            <v>0</v>
          </cell>
          <cell r="E251">
            <v>0</v>
          </cell>
          <cell r="F251">
            <v>0</v>
          </cell>
          <cell r="H251">
            <v>1</v>
          </cell>
          <cell r="I251">
            <v>0</v>
          </cell>
          <cell r="J251">
            <v>1</v>
          </cell>
          <cell r="L251">
            <v>1</v>
          </cell>
        </row>
        <row r="253">
          <cell r="A253" t="str">
            <v>Instituto de Astronomía</v>
          </cell>
          <cell r="B253" t="str">
            <v>Ciencias (Astronomía)</v>
          </cell>
          <cell r="C253" t="str">
            <v>5</v>
          </cell>
          <cell r="D253">
            <v>0</v>
          </cell>
          <cell r="E253">
            <v>0</v>
          </cell>
          <cell r="F253">
            <v>0</v>
          </cell>
          <cell r="H253">
            <v>2</v>
          </cell>
          <cell r="I253">
            <v>4</v>
          </cell>
          <cell r="J253">
            <v>6</v>
          </cell>
          <cell r="L253">
            <v>6</v>
          </cell>
        </row>
        <row r="254">
          <cell r="H254">
            <v>3</v>
          </cell>
          <cell r="I254">
            <v>4</v>
          </cell>
          <cell r="J254">
            <v>7</v>
          </cell>
          <cell r="L254">
            <v>7</v>
          </cell>
        </row>
        <row r="256">
          <cell r="A256" t="str">
            <v>Programa multisede</v>
          </cell>
          <cell r="B256" t="str">
            <v>Enfermería</v>
          </cell>
          <cell r="C256" t="str">
            <v>3</v>
          </cell>
          <cell r="D256">
            <v>3</v>
          </cell>
          <cell r="E256">
            <v>13</v>
          </cell>
          <cell r="F256">
            <v>16</v>
          </cell>
          <cell r="H256">
            <v>3</v>
          </cell>
          <cell r="I256">
            <v>21</v>
          </cell>
          <cell r="J256">
            <v>24</v>
          </cell>
          <cell r="L256">
            <v>40</v>
          </cell>
        </row>
        <row r="257">
          <cell r="A257" t="str">
            <v>Programa multisede</v>
          </cell>
          <cell r="B257" t="str">
            <v>Estomatología del Niño y el Adolescente</v>
          </cell>
          <cell r="C257" t="str">
            <v>3</v>
          </cell>
          <cell r="D257">
            <v>4</v>
          </cell>
          <cell r="E257">
            <v>9</v>
          </cell>
          <cell r="F257">
            <v>13</v>
          </cell>
          <cell r="H257">
            <v>4</v>
          </cell>
          <cell r="I257">
            <v>12</v>
          </cell>
          <cell r="J257">
            <v>16</v>
          </cell>
          <cell r="L257">
            <v>29</v>
          </cell>
        </row>
        <row r="258">
          <cell r="A258" t="str">
            <v>Programa multisede</v>
          </cell>
          <cell r="B258" t="str">
            <v>Odontología</v>
          </cell>
          <cell r="C258" t="str">
            <v>3</v>
          </cell>
          <cell r="D258">
            <v>59</v>
          </cell>
          <cell r="E258">
            <v>57</v>
          </cell>
          <cell r="F258">
            <v>116</v>
          </cell>
          <cell r="H258">
            <v>39</v>
          </cell>
          <cell r="I258">
            <v>68</v>
          </cell>
          <cell r="J258">
            <v>107</v>
          </cell>
          <cell r="L258">
            <v>223</v>
          </cell>
        </row>
        <row r="259">
          <cell r="A259" t="str">
            <v>Programa multisede</v>
          </cell>
          <cell r="B259" t="str">
            <v>Ciencias Médicas</v>
          </cell>
          <cell r="C259" t="str">
            <v>4</v>
          </cell>
          <cell r="D259">
            <v>0</v>
          </cell>
          <cell r="E259">
            <v>0</v>
          </cell>
          <cell r="F259">
            <v>0</v>
          </cell>
          <cell r="H259">
            <v>59</v>
          </cell>
          <cell r="I259">
            <v>44</v>
          </cell>
          <cell r="J259">
            <v>103</v>
          </cell>
          <cell r="L259">
            <v>103</v>
          </cell>
        </row>
        <row r="260">
          <cell r="A260" t="str">
            <v>Programa multisede</v>
          </cell>
          <cell r="B260" t="str">
            <v>Ciencias de la Salud</v>
          </cell>
          <cell r="C260" t="str">
            <v>4</v>
          </cell>
          <cell r="D260">
            <v>0</v>
          </cell>
          <cell r="E260">
            <v>0</v>
          </cell>
          <cell r="F260">
            <v>0</v>
          </cell>
          <cell r="H260">
            <v>32</v>
          </cell>
          <cell r="I260">
            <v>41</v>
          </cell>
          <cell r="J260">
            <v>73</v>
          </cell>
          <cell r="L260">
            <v>73</v>
          </cell>
        </row>
        <row r="261">
          <cell r="A261" t="str">
            <v>Programa multisede</v>
          </cell>
          <cell r="B261" t="str">
            <v>Ciencias Biológicas</v>
          </cell>
          <cell r="C261" t="str">
            <v>4</v>
          </cell>
          <cell r="D261">
            <v>51</v>
          </cell>
          <cell r="E261">
            <v>89</v>
          </cell>
          <cell r="F261">
            <v>140</v>
          </cell>
          <cell r="H261">
            <v>0</v>
          </cell>
          <cell r="I261">
            <v>0</v>
          </cell>
          <cell r="J261">
            <v>0</v>
          </cell>
          <cell r="L261">
            <v>140</v>
          </cell>
        </row>
        <row r="262">
          <cell r="A262" t="str">
            <v>Programa multisede</v>
          </cell>
          <cell r="B262" t="str">
            <v>Ciencias Químicas</v>
          </cell>
          <cell r="C262" t="str">
            <v>4</v>
          </cell>
          <cell r="D262">
            <v>36</v>
          </cell>
          <cell r="E262">
            <v>22</v>
          </cell>
          <cell r="F262">
            <v>58</v>
          </cell>
          <cell r="H262">
            <v>27</v>
          </cell>
          <cell r="I262">
            <v>33</v>
          </cell>
          <cell r="J262">
            <v>60</v>
          </cell>
          <cell r="L262">
            <v>118</v>
          </cell>
        </row>
        <row r="263">
          <cell r="A263" t="str">
            <v>Programa multisede</v>
          </cell>
          <cell r="B263" t="str">
            <v>Antropología</v>
          </cell>
          <cell r="C263" t="str">
            <v>4</v>
          </cell>
          <cell r="D263">
            <v>1</v>
          </cell>
          <cell r="E263">
            <v>7</v>
          </cell>
          <cell r="F263">
            <v>8</v>
          </cell>
          <cell r="H263">
            <v>7</v>
          </cell>
          <cell r="I263">
            <v>20</v>
          </cell>
          <cell r="J263">
            <v>27</v>
          </cell>
          <cell r="L263">
            <v>35</v>
          </cell>
        </row>
        <row r="264">
          <cell r="A264" t="str">
            <v>Programa multisede</v>
          </cell>
          <cell r="B264" t="str">
            <v>Producción y Salud Animal</v>
          </cell>
          <cell r="C264" t="str">
            <v>4</v>
          </cell>
          <cell r="D264">
            <v>63</v>
          </cell>
          <cell r="E264">
            <v>56</v>
          </cell>
          <cell r="F264">
            <v>119</v>
          </cell>
          <cell r="H264">
            <v>39</v>
          </cell>
          <cell r="I264">
            <v>15</v>
          </cell>
          <cell r="J264">
            <v>54</v>
          </cell>
          <cell r="L264">
            <v>173</v>
          </cell>
        </row>
        <row r="265">
          <cell r="A265" t="str">
            <v>Programa multisede</v>
          </cell>
          <cell r="B265" t="str">
            <v>Astronomía</v>
          </cell>
          <cell r="C265" t="str">
            <v>4</v>
          </cell>
          <cell r="D265">
            <v>4</v>
          </cell>
          <cell r="E265">
            <v>0</v>
          </cell>
          <cell r="F265">
            <v>4</v>
          </cell>
          <cell r="H265">
            <v>8</v>
          </cell>
          <cell r="I265">
            <v>3</v>
          </cell>
          <cell r="J265">
            <v>11</v>
          </cell>
          <cell r="L265">
            <v>15</v>
          </cell>
        </row>
        <row r="266">
          <cell r="A266" t="str">
            <v>Programa multisede</v>
          </cell>
          <cell r="B266" t="str">
            <v>Bioquímica</v>
          </cell>
          <cell r="C266" t="str">
            <v>4</v>
          </cell>
          <cell r="D266">
            <v>1</v>
          </cell>
          <cell r="E266">
            <v>18</v>
          </cell>
          <cell r="F266">
            <v>19</v>
          </cell>
          <cell r="H266">
            <v>14</v>
          </cell>
          <cell r="I266">
            <v>24</v>
          </cell>
          <cell r="J266">
            <v>38</v>
          </cell>
          <cell r="L266">
            <v>57</v>
          </cell>
        </row>
        <row r="267">
          <cell r="A267" t="str">
            <v>Programa multisede</v>
          </cell>
          <cell r="B267" t="str">
            <v>Ingeniería de la Computación</v>
          </cell>
          <cell r="C267" t="str">
            <v>4</v>
          </cell>
          <cell r="D267">
            <v>46</v>
          </cell>
          <cell r="E267">
            <v>21</v>
          </cell>
          <cell r="F267">
            <v>67</v>
          </cell>
          <cell r="H267">
            <v>0</v>
          </cell>
          <cell r="I267">
            <v>0</v>
          </cell>
          <cell r="J267">
            <v>0</v>
          </cell>
          <cell r="L267">
            <v>67</v>
          </cell>
        </row>
        <row r="268">
          <cell r="A268" t="str">
            <v>Programa multisede</v>
          </cell>
          <cell r="B268" t="str">
            <v>Ciencias de la Tierra</v>
          </cell>
          <cell r="C268" t="str">
            <v>4</v>
          </cell>
          <cell r="D268">
            <v>9</v>
          </cell>
          <cell r="E268">
            <v>9</v>
          </cell>
          <cell r="F268">
            <v>18</v>
          </cell>
          <cell r="H268">
            <v>4</v>
          </cell>
          <cell r="I268">
            <v>5</v>
          </cell>
          <cell r="J268">
            <v>9</v>
          </cell>
          <cell r="L268">
            <v>27</v>
          </cell>
        </row>
        <row r="269">
          <cell r="A269" t="str">
            <v>Programa multisede</v>
          </cell>
          <cell r="B269" t="str">
            <v>Neurobiología</v>
          </cell>
          <cell r="C269" t="str">
            <v>4</v>
          </cell>
          <cell r="D269">
            <v>2</v>
          </cell>
          <cell r="E269">
            <v>4</v>
          </cell>
          <cell r="F269">
            <v>6</v>
          </cell>
          <cell r="H269">
            <v>12</v>
          </cell>
          <cell r="I269">
            <v>16</v>
          </cell>
          <cell r="J269">
            <v>28</v>
          </cell>
          <cell r="L269">
            <v>34</v>
          </cell>
        </row>
        <row r="270">
          <cell r="A270" t="str">
            <v>Programa multisede</v>
          </cell>
          <cell r="B270" t="str">
            <v>Ciencias del Mar y Limnología</v>
          </cell>
          <cell r="C270" t="str">
            <v>4</v>
          </cell>
          <cell r="D270">
            <v>10</v>
          </cell>
          <cell r="E270">
            <v>13</v>
          </cell>
          <cell r="F270">
            <v>23</v>
          </cell>
          <cell r="H270">
            <v>4</v>
          </cell>
          <cell r="I270">
            <v>3</v>
          </cell>
          <cell r="J270">
            <v>7</v>
          </cell>
          <cell r="L270">
            <v>30</v>
          </cell>
        </row>
        <row r="271">
          <cell r="A271" t="str">
            <v>Programa multisede</v>
          </cell>
          <cell r="B271" t="str">
            <v>Física</v>
          </cell>
          <cell r="C271" t="str">
            <v>4</v>
          </cell>
          <cell r="D271">
            <v>22</v>
          </cell>
          <cell r="E271">
            <v>10</v>
          </cell>
          <cell r="F271">
            <v>32</v>
          </cell>
          <cell r="H271">
            <v>16</v>
          </cell>
          <cell r="I271">
            <v>5</v>
          </cell>
          <cell r="J271">
            <v>21</v>
          </cell>
          <cell r="L271">
            <v>53</v>
          </cell>
        </row>
        <row r="272">
          <cell r="A272" t="str">
            <v>Programa multisede</v>
          </cell>
          <cell r="B272" t="str">
            <v>Administración</v>
          </cell>
          <cell r="C272" t="str">
            <v>4</v>
          </cell>
          <cell r="D272">
            <v>131</v>
          </cell>
          <cell r="E272">
            <v>89</v>
          </cell>
          <cell r="F272">
            <v>220</v>
          </cell>
          <cell r="H272">
            <v>0</v>
          </cell>
          <cell r="I272">
            <v>0</v>
          </cell>
          <cell r="J272">
            <v>0</v>
          </cell>
          <cell r="L272">
            <v>220</v>
          </cell>
        </row>
        <row r="273">
          <cell r="A273" t="str">
            <v>Programa multisede</v>
          </cell>
          <cell r="B273" t="str">
            <v>Finanzas</v>
          </cell>
          <cell r="C273" t="str">
            <v>4</v>
          </cell>
          <cell r="D273">
            <v>86</v>
          </cell>
          <cell r="E273">
            <v>47</v>
          </cell>
          <cell r="F273">
            <v>133</v>
          </cell>
          <cell r="H273">
            <v>0</v>
          </cell>
          <cell r="I273">
            <v>0</v>
          </cell>
          <cell r="J273">
            <v>0</v>
          </cell>
          <cell r="L273">
            <v>133</v>
          </cell>
        </row>
        <row r="274">
          <cell r="A274" t="str">
            <v>Programa multisede</v>
          </cell>
          <cell r="B274" t="str">
            <v>Auditoría</v>
          </cell>
          <cell r="C274" t="str">
            <v>4</v>
          </cell>
          <cell r="D274">
            <v>34</v>
          </cell>
          <cell r="E274">
            <v>20</v>
          </cell>
          <cell r="F274">
            <v>54</v>
          </cell>
          <cell r="H274">
            <v>0</v>
          </cell>
          <cell r="I274">
            <v>0</v>
          </cell>
          <cell r="J274">
            <v>0</v>
          </cell>
          <cell r="L274">
            <v>54</v>
          </cell>
        </row>
        <row r="275">
          <cell r="A275" t="str">
            <v>Programa multisede</v>
          </cell>
          <cell r="B275" t="str">
            <v>Filosofía de la Ciencia</v>
          </cell>
          <cell r="C275" t="str">
            <v>4</v>
          </cell>
          <cell r="D275">
            <v>0</v>
          </cell>
          <cell r="E275">
            <v>0</v>
          </cell>
          <cell r="F275">
            <v>0</v>
          </cell>
          <cell r="H275">
            <v>3</v>
          </cell>
          <cell r="I275">
            <v>3</v>
          </cell>
          <cell r="J275">
            <v>6</v>
          </cell>
          <cell r="L275">
            <v>6</v>
          </cell>
        </row>
        <row r="276">
          <cell r="A276" t="str">
            <v>Programa multisede</v>
          </cell>
          <cell r="B276" t="str">
            <v>Estudios Mesoamericanos</v>
          </cell>
          <cell r="C276" t="str">
            <v>4</v>
          </cell>
          <cell r="D276">
            <v>0</v>
          </cell>
          <cell r="E276">
            <v>1</v>
          </cell>
          <cell r="F276">
            <v>1</v>
          </cell>
          <cell r="H276">
            <v>6</v>
          </cell>
          <cell r="I276">
            <v>11</v>
          </cell>
          <cell r="J276">
            <v>17</v>
          </cell>
          <cell r="L276">
            <v>18</v>
          </cell>
        </row>
        <row r="277">
          <cell r="A277" t="str">
            <v>Programa multisede</v>
          </cell>
          <cell r="B277" t="str">
            <v>Psicología</v>
          </cell>
          <cell r="C277" t="str">
            <v>4</v>
          </cell>
          <cell r="D277">
            <v>4</v>
          </cell>
          <cell r="E277">
            <v>16</v>
          </cell>
          <cell r="F277">
            <v>20</v>
          </cell>
          <cell r="H277">
            <v>0</v>
          </cell>
          <cell r="I277">
            <v>0</v>
          </cell>
          <cell r="J277">
            <v>0</v>
          </cell>
          <cell r="L277">
            <v>20</v>
          </cell>
        </row>
        <row r="278">
          <cell r="A278" t="str">
            <v>Programa multisede</v>
          </cell>
          <cell r="B278" t="str">
            <v>Ciencias Médicas</v>
          </cell>
          <cell r="C278" t="str">
            <v>5</v>
          </cell>
          <cell r="D278">
            <v>0</v>
          </cell>
          <cell r="E278">
            <v>1</v>
          </cell>
          <cell r="F278">
            <v>1</v>
          </cell>
          <cell r="H278">
            <v>13</v>
          </cell>
          <cell r="I278">
            <v>6</v>
          </cell>
          <cell r="J278">
            <v>19</v>
          </cell>
          <cell r="L278">
            <v>20</v>
          </cell>
        </row>
        <row r="279">
          <cell r="A279" t="str">
            <v>Programa multisede</v>
          </cell>
          <cell r="B279" t="str">
            <v>Ciencias de la Salud</v>
          </cell>
          <cell r="C279" t="str">
            <v>5</v>
          </cell>
          <cell r="D279">
            <v>1</v>
          </cell>
          <cell r="E279">
            <v>0</v>
          </cell>
          <cell r="F279">
            <v>1</v>
          </cell>
          <cell r="H279">
            <v>2</v>
          </cell>
          <cell r="I279">
            <v>6</v>
          </cell>
          <cell r="J279">
            <v>8</v>
          </cell>
          <cell r="L279">
            <v>9</v>
          </cell>
        </row>
        <row r="280">
          <cell r="A280" t="str">
            <v>Programa multisede</v>
          </cell>
          <cell r="B280" t="str">
            <v>Ciencias Biológicas</v>
          </cell>
          <cell r="C280" t="str">
            <v>5</v>
          </cell>
          <cell r="D280">
            <v>67</v>
          </cell>
          <cell r="E280">
            <v>99</v>
          </cell>
          <cell r="F280">
            <v>166</v>
          </cell>
          <cell r="H280">
            <v>0</v>
          </cell>
          <cell r="I280">
            <v>0</v>
          </cell>
          <cell r="J280">
            <v>0</v>
          </cell>
          <cell r="L280">
            <v>166</v>
          </cell>
        </row>
        <row r="281">
          <cell r="A281" t="str">
            <v>Programa multisede</v>
          </cell>
          <cell r="B281" t="str">
            <v>Ciencias Químicas</v>
          </cell>
          <cell r="C281" t="str">
            <v>5</v>
          </cell>
          <cell r="D281">
            <v>12</v>
          </cell>
          <cell r="E281">
            <v>18</v>
          </cell>
          <cell r="F281">
            <v>30</v>
          </cell>
          <cell r="H281">
            <v>10</v>
          </cell>
          <cell r="I281">
            <v>21</v>
          </cell>
          <cell r="J281">
            <v>31</v>
          </cell>
          <cell r="L281">
            <v>61</v>
          </cell>
        </row>
        <row r="282">
          <cell r="A282" t="str">
            <v>Programa multisede</v>
          </cell>
          <cell r="B282" t="str">
            <v>Producción y Salud Animal</v>
          </cell>
          <cell r="C282" t="str">
            <v>5</v>
          </cell>
          <cell r="D282">
            <v>23</v>
          </cell>
          <cell r="E282">
            <v>12</v>
          </cell>
          <cell r="F282">
            <v>35</v>
          </cell>
          <cell r="H282">
            <v>11</v>
          </cell>
          <cell r="I282">
            <v>3</v>
          </cell>
          <cell r="J282">
            <v>14</v>
          </cell>
          <cell r="L282">
            <v>49</v>
          </cell>
        </row>
        <row r="283">
          <cell r="A283" t="str">
            <v>Programa multisede</v>
          </cell>
          <cell r="B283" t="str">
            <v>Astronomía</v>
          </cell>
          <cell r="C283" t="str">
            <v>5</v>
          </cell>
          <cell r="D283">
            <v>5</v>
          </cell>
          <cell r="E283">
            <v>1</v>
          </cell>
          <cell r="F283">
            <v>6</v>
          </cell>
          <cell r="H283">
            <v>1</v>
          </cell>
          <cell r="I283">
            <v>3</v>
          </cell>
          <cell r="J283">
            <v>4</v>
          </cell>
          <cell r="L283">
            <v>10</v>
          </cell>
        </row>
        <row r="284">
          <cell r="A284" t="str">
            <v>Programa multisede</v>
          </cell>
          <cell r="B284" t="str">
            <v>Bioquímica</v>
          </cell>
          <cell r="C284" t="str">
            <v>5</v>
          </cell>
          <cell r="D284">
            <v>15</v>
          </cell>
          <cell r="E284">
            <v>6</v>
          </cell>
          <cell r="F284">
            <v>21</v>
          </cell>
          <cell r="H284">
            <v>44</v>
          </cell>
          <cell r="I284">
            <v>41</v>
          </cell>
          <cell r="J284">
            <v>85</v>
          </cell>
          <cell r="L284">
            <v>106</v>
          </cell>
        </row>
        <row r="285">
          <cell r="A285" t="str">
            <v>Programa multisede</v>
          </cell>
          <cell r="B285" t="str">
            <v>Ciencias de la Tierra</v>
          </cell>
          <cell r="C285" t="str">
            <v>5</v>
          </cell>
          <cell r="D285">
            <v>16</v>
          </cell>
          <cell r="E285">
            <v>2</v>
          </cell>
          <cell r="F285">
            <v>18</v>
          </cell>
          <cell r="H285">
            <v>8</v>
          </cell>
          <cell r="I285">
            <v>2</v>
          </cell>
          <cell r="J285">
            <v>10</v>
          </cell>
          <cell r="L285">
            <v>28</v>
          </cell>
        </row>
        <row r="286">
          <cell r="A286" t="str">
            <v>Programa multisede</v>
          </cell>
          <cell r="B286" t="str">
            <v>Neurobiología</v>
          </cell>
          <cell r="C286" t="str">
            <v>5</v>
          </cell>
          <cell r="D286">
            <v>0</v>
          </cell>
          <cell r="E286">
            <v>0</v>
          </cell>
          <cell r="F286">
            <v>0</v>
          </cell>
          <cell r="H286">
            <v>19</v>
          </cell>
          <cell r="I286">
            <v>22</v>
          </cell>
          <cell r="J286">
            <v>41</v>
          </cell>
          <cell r="L286">
            <v>41</v>
          </cell>
        </row>
        <row r="287">
          <cell r="A287" t="str">
            <v>Programa multisede</v>
          </cell>
          <cell r="B287" t="str">
            <v>Ciencias del Mar y Limnología</v>
          </cell>
          <cell r="C287" t="str">
            <v>5</v>
          </cell>
          <cell r="D287">
            <v>1</v>
          </cell>
          <cell r="E287">
            <v>1</v>
          </cell>
          <cell r="F287">
            <v>2</v>
          </cell>
          <cell r="H287">
            <v>1</v>
          </cell>
          <cell r="I287">
            <v>0</v>
          </cell>
          <cell r="J287">
            <v>1</v>
          </cell>
          <cell r="L287">
            <v>3</v>
          </cell>
        </row>
        <row r="288">
          <cell r="A288" t="str">
            <v>Programa multisede</v>
          </cell>
          <cell r="B288" t="str">
            <v>Ingeniería de la Computación</v>
          </cell>
          <cell r="C288" t="str">
            <v>5</v>
          </cell>
          <cell r="D288">
            <v>8</v>
          </cell>
          <cell r="E288">
            <v>4</v>
          </cell>
          <cell r="F288">
            <v>12</v>
          </cell>
          <cell r="H288">
            <v>0</v>
          </cell>
          <cell r="I288">
            <v>0</v>
          </cell>
          <cell r="J288">
            <v>0</v>
          </cell>
          <cell r="L288">
            <v>12</v>
          </cell>
        </row>
        <row r="289">
          <cell r="A289" t="str">
            <v>Programa multisede</v>
          </cell>
          <cell r="B289" t="str">
            <v>Ciencias Biomédicas</v>
          </cell>
          <cell r="C289" t="str">
            <v>5</v>
          </cell>
          <cell r="D289">
            <v>60</v>
          </cell>
          <cell r="E289">
            <v>36</v>
          </cell>
          <cell r="F289">
            <v>96</v>
          </cell>
          <cell r="H289">
            <v>106</v>
          </cell>
          <cell r="I289">
            <v>140</v>
          </cell>
          <cell r="J289">
            <v>246</v>
          </cell>
          <cell r="L289">
            <v>342</v>
          </cell>
        </row>
        <row r="290">
          <cell r="A290" t="str">
            <v>Programa multisede</v>
          </cell>
          <cell r="B290" t="str">
            <v>Física</v>
          </cell>
          <cell r="C290" t="str">
            <v>5</v>
          </cell>
          <cell r="D290">
            <v>14</v>
          </cell>
          <cell r="E290">
            <v>9</v>
          </cell>
          <cell r="F290">
            <v>23</v>
          </cell>
          <cell r="H290">
            <v>10</v>
          </cell>
          <cell r="I290">
            <v>2</v>
          </cell>
          <cell r="J290">
            <v>12</v>
          </cell>
          <cell r="L290">
            <v>35</v>
          </cell>
        </row>
        <row r="291">
          <cell r="A291" t="str">
            <v>Programa multisede</v>
          </cell>
          <cell r="B291" t="str">
            <v>Administración</v>
          </cell>
          <cell r="C291" t="str">
            <v>5</v>
          </cell>
          <cell r="D291">
            <v>4</v>
          </cell>
          <cell r="E291">
            <v>2</v>
          </cell>
          <cell r="F291">
            <v>6</v>
          </cell>
          <cell r="H291">
            <v>0</v>
          </cell>
          <cell r="I291">
            <v>0</v>
          </cell>
          <cell r="J291">
            <v>0</v>
          </cell>
          <cell r="L291">
            <v>6</v>
          </cell>
        </row>
        <row r="292">
          <cell r="A292" t="str">
            <v>Programa multisede</v>
          </cell>
          <cell r="B292" t="str">
            <v>Filosofía de la Ciencia</v>
          </cell>
          <cell r="C292" t="str">
            <v>5</v>
          </cell>
          <cell r="D292">
            <v>0</v>
          </cell>
          <cell r="E292">
            <v>0</v>
          </cell>
          <cell r="F292">
            <v>0</v>
          </cell>
          <cell r="H292">
            <v>5</v>
          </cell>
          <cell r="I292">
            <v>4</v>
          </cell>
          <cell r="J292">
            <v>9</v>
          </cell>
          <cell r="L292">
            <v>9</v>
          </cell>
        </row>
        <row r="293">
          <cell r="A293" t="str">
            <v>Programa multisede</v>
          </cell>
          <cell r="B293" t="str">
            <v>Estudios Mesomericanos</v>
          </cell>
          <cell r="C293" t="str">
            <v>5</v>
          </cell>
          <cell r="D293">
            <v>0</v>
          </cell>
          <cell r="E293">
            <v>0</v>
          </cell>
          <cell r="F293">
            <v>0</v>
          </cell>
          <cell r="H293">
            <v>5</v>
          </cell>
          <cell r="I293">
            <v>4</v>
          </cell>
          <cell r="J293">
            <v>9</v>
          </cell>
          <cell r="L293">
            <v>9</v>
          </cell>
        </row>
        <row r="294">
          <cell r="A294" t="str">
            <v>Programa multisede</v>
          </cell>
          <cell r="B294" t="str">
            <v>Psicología</v>
          </cell>
          <cell r="C294" t="str">
            <v>5</v>
          </cell>
          <cell r="D294">
            <v>2</v>
          </cell>
          <cell r="E294">
            <v>2</v>
          </cell>
          <cell r="F294">
            <v>4</v>
          </cell>
          <cell r="H294">
            <v>0</v>
          </cell>
          <cell r="I294">
            <v>0</v>
          </cell>
          <cell r="J294">
            <v>0</v>
          </cell>
          <cell r="L294">
            <v>4</v>
          </cell>
        </row>
        <row r="295">
          <cell r="D295">
            <v>794</v>
          </cell>
          <cell r="E295">
            <v>694</v>
          </cell>
          <cell r="F295">
            <v>1488</v>
          </cell>
          <cell r="H295">
            <v>512</v>
          </cell>
          <cell r="I295">
            <v>578</v>
          </cell>
          <cell r="J295">
            <v>1090</v>
          </cell>
          <cell r="L295">
            <v>2578</v>
          </cell>
        </row>
        <row r="297">
          <cell r="A297" t="str">
            <v>Unidad Académica de los Ciclos Profesional y de Po</v>
          </cell>
          <cell r="B297" t="str">
            <v>Estadística Aplicada</v>
          </cell>
          <cell r="C297" t="str">
            <v>3</v>
          </cell>
          <cell r="D297">
            <v>0</v>
          </cell>
          <cell r="E297">
            <v>0</v>
          </cell>
          <cell r="F297">
            <v>0</v>
          </cell>
          <cell r="H297">
            <v>17</v>
          </cell>
          <cell r="I297">
            <v>11</v>
          </cell>
          <cell r="J297">
            <v>28</v>
          </cell>
          <cell r="L297">
            <v>28</v>
          </cell>
        </row>
        <row r="298">
          <cell r="A298" t="str">
            <v>Unidad Académica de los Ciclos Profesional y de Po</v>
          </cell>
          <cell r="B298" t="str">
            <v>Heliodiseño</v>
          </cell>
          <cell r="C298" t="str">
            <v>3</v>
          </cell>
          <cell r="D298">
            <v>2</v>
          </cell>
          <cell r="E298">
            <v>0</v>
          </cell>
          <cell r="F298">
            <v>2</v>
          </cell>
          <cell r="H298">
            <v>3</v>
          </cell>
          <cell r="I298">
            <v>4</v>
          </cell>
          <cell r="J298">
            <v>7</v>
          </cell>
          <cell r="L298">
            <v>9</v>
          </cell>
        </row>
        <row r="299">
          <cell r="L299">
            <v>37</v>
          </cell>
        </row>
        <row r="300">
          <cell r="A300" t="str">
            <v>Unidad Académica de los Ciclos Profesional y de Po</v>
          </cell>
          <cell r="B300" t="str">
            <v>Ciencias de la Computación</v>
          </cell>
          <cell r="C300" t="str">
            <v>4</v>
          </cell>
          <cell r="D300">
            <v>0</v>
          </cell>
          <cell r="E300">
            <v>0</v>
          </cell>
          <cell r="F300">
            <v>0</v>
          </cell>
          <cell r="H300">
            <v>12</v>
          </cell>
          <cell r="I300">
            <v>5</v>
          </cell>
          <cell r="J300">
            <v>17</v>
          </cell>
          <cell r="L300">
            <v>17</v>
          </cell>
        </row>
        <row r="301">
          <cell r="A301" t="str">
            <v>Unidad Académica de los Ciclos Profesional y de Po</v>
          </cell>
          <cell r="B301" t="str">
            <v>Ciencias de la Tierra</v>
          </cell>
          <cell r="C301" t="str">
            <v>4</v>
          </cell>
          <cell r="D301">
            <v>0</v>
          </cell>
          <cell r="E301">
            <v>0</v>
          </cell>
          <cell r="F301">
            <v>0</v>
          </cell>
          <cell r="H301">
            <v>4</v>
          </cell>
          <cell r="I301">
            <v>1</v>
          </cell>
          <cell r="J301">
            <v>5</v>
          </cell>
          <cell r="L301">
            <v>5</v>
          </cell>
        </row>
        <row r="302">
          <cell r="A302" t="str">
            <v>Unidad Académica de los Ciclos Profesional y de Po</v>
          </cell>
          <cell r="B302" t="str">
            <v>Ciencias del Mar</v>
          </cell>
          <cell r="C302" t="str">
            <v>4</v>
          </cell>
          <cell r="D302">
            <v>0</v>
          </cell>
          <cell r="E302">
            <v>0</v>
          </cell>
          <cell r="F302">
            <v>0</v>
          </cell>
          <cell r="H302">
            <v>1</v>
          </cell>
          <cell r="I302">
            <v>0</v>
          </cell>
          <cell r="J302">
            <v>1</v>
          </cell>
          <cell r="L302">
            <v>1</v>
          </cell>
        </row>
        <row r="303">
          <cell r="A303" t="str">
            <v>Unidad Académica de los Ciclos Profesional y de Po</v>
          </cell>
          <cell r="B303" t="str">
            <v>Energía Solar</v>
          </cell>
          <cell r="C303" t="str">
            <v>4</v>
          </cell>
          <cell r="D303">
            <v>1</v>
          </cell>
          <cell r="E303">
            <v>1</v>
          </cell>
          <cell r="F303">
            <v>2</v>
          </cell>
          <cell r="H303">
            <v>8</v>
          </cell>
          <cell r="I303">
            <v>2</v>
          </cell>
          <cell r="J303">
            <v>10</v>
          </cell>
          <cell r="L303">
            <v>12</v>
          </cell>
        </row>
        <row r="304">
          <cell r="A304" t="str">
            <v>Unidad Académica de los Ciclos Profesional y de Po</v>
          </cell>
          <cell r="B304" t="str">
            <v>Estadística e Investigación de Operaciones</v>
          </cell>
          <cell r="C304" t="str">
            <v>4</v>
          </cell>
          <cell r="D304">
            <v>0</v>
          </cell>
          <cell r="E304">
            <v>0</v>
          </cell>
          <cell r="F304">
            <v>0</v>
          </cell>
          <cell r="H304">
            <v>2</v>
          </cell>
          <cell r="I304">
            <v>1</v>
          </cell>
          <cell r="J304">
            <v>3</v>
          </cell>
          <cell r="L304">
            <v>3</v>
          </cell>
        </row>
        <row r="305">
          <cell r="A305" t="str">
            <v>Unidad Académica de los Ciclos Profesional y de Po</v>
          </cell>
          <cell r="B305" t="str">
            <v>Lingüística Aplicada</v>
          </cell>
          <cell r="C305" t="str">
            <v>4</v>
          </cell>
          <cell r="D305">
            <v>0</v>
          </cell>
          <cell r="E305">
            <v>0</v>
          </cell>
          <cell r="F305">
            <v>0</v>
          </cell>
          <cell r="H305">
            <v>14</v>
          </cell>
          <cell r="I305">
            <v>24</v>
          </cell>
          <cell r="J305">
            <v>38</v>
          </cell>
          <cell r="L305">
            <v>38</v>
          </cell>
        </row>
        <row r="306">
          <cell r="L306">
            <v>76</v>
          </cell>
        </row>
        <row r="307">
          <cell r="A307" t="str">
            <v>Unidad Académica de los Ciclos Profesional y de Po</v>
          </cell>
          <cell r="B307" t="str">
            <v>Biotecnología</v>
          </cell>
          <cell r="C307" t="str">
            <v>5</v>
          </cell>
          <cell r="D307">
            <v>0</v>
          </cell>
          <cell r="E307">
            <v>0</v>
          </cell>
          <cell r="F307">
            <v>0</v>
          </cell>
          <cell r="H307">
            <v>4</v>
          </cell>
          <cell r="I307">
            <v>5</v>
          </cell>
          <cell r="J307">
            <v>9</v>
          </cell>
          <cell r="L307">
            <v>9</v>
          </cell>
        </row>
        <row r="308">
          <cell r="A308" t="str">
            <v>Unidad Académica de los Ciclos Profesional y de Po</v>
          </cell>
          <cell r="B308" t="str">
            <v>Ciencias de la Tierra</v>
          </cell>
          <cell r="C308" t="str">
            <v>5</v>
          </cell>
          <cell r="D308">
            <v>0</v>
          </cell>
          <cell r="E308">
            <v>0</v>
          </cell>
          <cell r="F308">
            <v>0</v>
          </cell>
          <cell r="H308">
            <v>44</v>
          </cell>
          <cell r="I308">
            <v>14</v>
          </cell>
          <cell r="J308">
            <v>58</v>
          </cell>
          <cell r="L308">
            <v>58</v>
          </cell>
        </row>
        <row r="309">
          <cell r="A309" t="str">
            <v>Unidad Académica de los Ciclos Profesional y de Po</v>
          </cell>
          <cell r="B309" t="str">
            <v>Ciencias del Mar</v>
          </cell>
          <cell r="C309" t="str">
            <v>5</v>
          </cell>
          <cell r="D309">
            <v>0</v>
          </cell>
          <cell r="E309">
            <v>0</v>
          </cell>
          <cell r="F309">
            <v>0</v>
          </cell>
          <cell r="H309">
            <v>0</v>
          </cell>
          <cell r="I309">
            <v>1</v>
          </cell>
          <cell r="J309">
            <v>1</v>
          </cell>
          <cell r="L309">
            <v>1</v>
          </cell>
        </row>
        <row r="310">
          <cell r="A310" t="str">
            <v>Unidad Académica de los Ciclos Profesional y de Po</v>
          </cell>
          <cell r="B310" t="str">
            <v>Ciencias Fisiológicas</v>
          </cell>
          <cell r="C310" t="str">
            <v>5</v>
          </cell>
          <cell r="D310">
            <v>0</v>
          </cell>
          <cell r="E310">
            <v>0</v>
          </cell>
          <cell r="F310">
            <v>0</v>
          </cell>
          <cell r="H310">
            <v>6</v>
          </cell>
          <cell r="I310">
            <v>6</v>
          </cell>
          <cell r="J310">
            <v>12</v>
          </cell>
          <cell r="L310">
            <v>12</v>
          </cell>
        </row>
        <row r="311">
          <cell r="A311" t="str">
            <v>Unidad Académica de los Ciclos Profesional y de Po</v>
          </cell>
          <cell r="B311" t="str">
            <v>Ecología</v>
          </cell>
          <cell r="C311" t="str">
            <v>5</v>
          </cell>
          <cell r="D311">
            <v>0</v>
          </cell>
          <cell r="E311">
            <v>0</v>
          </cell>
          <cell r="F311">
            <v>0</v>
          </cell>
          <cell r="H311">
            <v>17</v>
          </cell>
          <cell r="I311">
            <v>6</v>
          </cell>
          <cell r="J311">
            <v>23</v>
          </cell>
          <cell r="L311">
            <v>23</v>
          </cell>
        </row>
        <row r="312">
          <cell r="A312" t="str">
            <v>Unidad Académica de los Ciclos Profesional y de Po</v>
          </cell>
          <cell r="B312" t="str">
            <v>Investigación Biomédica Básica</v>
          </cell>
          <cell r="C312" t="str">
            <v>5</v>
          </cell>
          <cell r="D312">
            <v>0</v>
          </cell>
          <cell r="E312">
            <v>0</v>
          </cell>
          <cell r="F312">
            <v>0</v>
          </cell>
          <cell r="H312">
            <v>2</v>
          </cell>
          <cell r="I312">
            <v>0</v>
          </cell>
          <cell r="J312">
            <v>2</v>
          </cell>
          <cell r="L312">
            <v>2</v>
          </cell>
        </row>
      </sheetData>
      <sheetData sheetId="1" refreshError="1"/>
      <sheetData sheetId="2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rden descend"/>
      <sheetName val="notas"/>
      <sheetName val="resumen(NO)"/>
      <sheetName val="resumen (2)"/>
      <sheetName val="lic"/>
      <sheetName val="tec"/>
      <sheetName val="bach"/>
      <sheetName val="iupe"/>
      <sheetName val="sua"/>
      <sheetName val="caas_graf"/>
      <sheetName val="licxcar"/>
    </sheetNames>
    <sheetDataSet>
      <sheetData sheetId="0">
        <row r="1">
          <cell r="A1" t="str">
            <v>ncarrera</v>
          </cell>
          <cell r="B1" t="str">
            <v>pob_total</v>
          </cell>
        </row>
        <row r="2">
          <cell r="A2" t="str">
            <v>Derecho</v>
          </cell>
          <cell r="B2">
            <v>17681</v>
          </cell>
        </row>
        <row r="3">
          <cell r="A3" t="str">
            <v>Médico Cirujano</v>
          </cell>
          <cell r="B3">
            <v>8916</v>
          </cell>
        </row>
        <row r="4">
          <cell r="A4" t="str">
            <v>Contaduría</v>
          </cell>
          <cell r="B4">
            <v>8547</v>
          </cell>
        </row>
        <row r="5">
          <cell r="A5" t="str">
            <v>Psicología</v>
          </cell>
          <cell r="B5">
            <v>7314</v>
          </cell>
        </row>
        <row r="6">
          <cell r="A6" t="str">
            <v>Administración</v>
          </cell>
          <cell r="B6">
            <v>6425</v>
          </cell>
        </row>
        <row r="7">
          <cell r="A7" t="str">
            <v>Arquitectura</v>
          </cell>
          <cell r="B7">
            <v>6283</v>
          </cell>
        </row>
        <row r="8">
          <cell r="A8" t="str">
            <v>Cirujano Dentista</v>
          </cell>
          <cell r="B8">
            <v>6275</v>
          </cell>
        </row>
        <row r="9">
          <cell r="A9" t="str">
            <v>Ciencias de la Comunicación y Periodismo</v>
          </cell>
          <cell r="B9">
            <v>6095</v>
          </cell>
        </row>
        <row r="10">
          <cell r="A10" t="str">
            <v>Ingeniería Eléctrica y Electrónica, Industrial, Mecánica, Mecánica Eléctrica</v>
          </cell>
          <cell r="B10">
            <v>6025</v>
          </cell>
        </row>
        <row r="11">
          <cell r="A11" t="str">
            <v>Economía</v>
          </cell>
          <cell r="B11">
            <v>4411</v>
          </cell>
        </row>
        <row r="12">
          <cell r="A12" t="str">
            <v>Medicina Veterinaria y Zootecnia</v>
          </cell>
          <cell r="B12">
            <v>4047</v>
          </cell>
        </row>
        <row r="13">
          <cell r="A13" t="str">
            <v>Química Farmacéutica Biológica</v>
          </cell>
          <cell r="B13">
            <v>3551</v>
          </cell>
        </row>
        <row r="14">
          <cell r="A14" t="str">
            <v>Relaciones Internacionales</v>
          </cell>
          <cell r="B14">
            <v>3461</v>
          </cell>
        </row>
        <row r="15">
          <cell r="A15" t="str">
            <v>Pedagogía</v>
          </cell>
          <cell r="B15">
            <v>3413</v>
          </cell>
        </row>
        <row r="16">
          <cell r="A16" t="str">
            <v>Ingeniería en Computación</v>
          </cell>
          <cell r="B16">
            <v>3194</v>
          </cell>
        </row>
        <row r="17">
          <cell r="A17" t="str">
            <v>Biología</v>
          </cell>
          <cell r="B17">
            <v>3079</v>
          </cell>
        </row>
        <row r="18">
          <cell r="A18" t="str">
            <v>Ingeniería Civil</v>
          </cell>
          <cell r="B18">
            <v>2613</v>
          </cell>
        </row>
        <row r="19">
          <cell r="A19" t="str">
            <v>Diseño y Comunicación Visual</v>
          </cell>
          <cell r="B19">
            <v>2440</v>
          </cell>
        </row>
        <row r="20">
          <cell r="A20" t="str">
            <v>Ciencias Políticas y Administración Pública</v>
          </cell>
          <cell r="B20">
            <v>2416</v>
          </cell>
        </row>
        <row r="21">
          <cell r="A21" t="str">
            <v>Enfermería y Obstetricia</v>
          </cell>
          <cell r="B21">
            <v>2080</v>
          </cell>
        </row>
        <row r="22">
          <cell r="A22" t="str">
            <v>Trabajo Social</v>
          </cell>
          <cell r="B22">
            <v>2053</v>
          </cell>
        </row>
        <row r="23">
          <cell r="A23" t="str">
            <v>Actuaría</v>
          </cell>
          <cell r="B23">
            <v>1904</v>
          </cell>
        </row>
        <row r="24">
          <cell r="A24" t="str">
            <v>Ingeniería Química</v>
          </cell>
          <cell r="B24">
            <v>1699</v>
          </cell>
        </row>
        <row r="25">
          <cell r="A25" t="str">
            <v>Sociología</v>
          </cell>
          <cell r="B25">
            <v>1553</v>
          </cell>
        </row>
        <row r="26">
          <cell r="A26" t="str">
            <v>Matemáticas Aplicadas y Computación</v>
          </cell>
          <cell r="B26">
            <v>1493</v>
          </cell>
        </row>
        <row r="27">
          <cell r="A27" t="str">
            <v>Historia</v>
          </cell>
          <cell r="B27">
            <v>1388</v>
          </cell>
        </row>
        <row r="28">
          <cell r="A28" t="str">
            <v>Lengua y Literaturas Hispánicas</v>
          </cell>
          <cell r="B28">
            <v>1227</v>
          </cell>
        </row>
        <row r="29">
          <cell r="A29" t="str">
            <v>Filosofía</v>
          </cell>
          <cell r="B29">
            <v>1087</v>
          </cell>
        </row>
        <row r="30">
          <cell r="A30" t="str">
            <v>Química en Alimentos</v>
          </cell>
          <cell r="B30">
            <v>956</v>
          </cell>
        </row>
        <row r="31">
          <cell r="A31" t="str">
            <v>Diseño Gráfico</v>
          </cell>
          <cell r="B31">
            <v>927</v>
          </cell>
        </row>
        <row r="32">
          <cell r="A32" t="str">
            <v>Física</v>
          </cell>
          <cell r="B32">
            <v>915</v>
          </cell>
        </row>
        <row r="33">
          <cell r="A33" t="str">
            <v>Artes Visuales</v>
          </cell>
          <cell r="B33">
            <v>785</v>
          </cell>
        </row>
        <row r="34">
          <cell r="A34" t="str">
            <v>Geografía</v>
          </cell>
          <cell r="B34">
            <v>710</v>
          </cell>
        </row>
        <row r="35">
          <cell r="A35" t="str">
            <v>Ingeniería en Alimentos</v>
          </cell>
          <cell r="B35">
            <v>684</v>
          </cell>
        </row>
        <row r="36">
          <cell r="A36" t="str">
            <v>Informática</v>
          </cell>
          <cell r="B36">
            <v>657</v>
          </cell>
        </row>
        <row r="37">
          <cell r="A37" t="str">
            <v>Química</v>
          </cell>
          <cell r="B37">
            <v>644</v>
          </cell>
        </row>
        <row r="38">
          <cell r="A38" t="str">
            <v>Matemáticas</v>
          </cell>
          <cell r="B38">
            <v>548</v>
          </cell>
        </row>
        <row r="39">
          <cell r="A39" t="str">
            <v>Ingeniería Petrolera</v>
          </cell>
          <cell r="B39">
            <v>536</v>
          </cell>
        </row>
        <row r="40">
          <cell r="A40" t="str">
            <v>Estudios Latinoamericanos</v>
          </cell>
          <cell r="B40">
            <v>456</v>
          </cell>
        </row>
        <row r="41">
          <cell r="A41" t="str">
            <v>Diseño Industrial</v>
          </cell>
          <cell r="B41">
            <v>453</v>
          </cell>
        </row>
        <row r="42">
          <cell r="A42" t="str">
            <v>Literatura Dramática y Teatro</v>
          </cell>
          <cell r="B42">
            <v>414</v>
          </cell>
        </row>
        <row r="43">
          <cell r="A43" t="str">
            <v>Optometría</v>
          </cell>
          <cell r="B43">
            <v>372</v>
          </cell>
        </row>
        <row r="44">
          <cell r="A44" t="str">
            <v>Bibliotecología</v>
          </cell>
          <cell r="B44">
            <v>321</v>
          </cell>
        </row>
        <row r="45">
          <cell r="A45" t="str">
            <v>Ciencias de la Computación</v>
          </cell>
          <cell r="B45">
            <v>311</v>
          </cell>
        </row>
        <row r="46">
          <cell r="A46" t="str">
            <v>Lengua y Literatura Modernas (Letras Inglesas)</v>
          </cell>
          <cell r="B46">
            <v>308</v>
          </cell>
        </row>
        <row r="47">
          <cell r="A47" t="str">
            <v>Ingeniería Química Metalúrgica</v>
          </cell>
          <cell r="B47">
            <v>277</v>
          </cell>
        </row>
        <row r="48">
          <cell r="A48" t="str">
            <v>Ingeniería Geológica</v>
          </cell>
          <cell r="B48">
            <v>258</v>
          </cell>
        </row>
        <row r="49">
          <cell r="A49" t="str">
            <v>Ingeniería Geofísica</v>
          </cell>
          <cell r="B49">
            <v>254</v>
          </cell>
        </row>
        <row r="50">
          <cell r="A50" t="str">
            <v>Enseñanza del Idioma Inglés</v>
          </cell>
          <cell r="B50">
            <v>249</v>
          </cell>
        </row>
        <row r="51">
          <cell r="A51" t="str">
            <v>Ingeniería en Telecomunicaciones</v>
          </cell>
          <cell r="B51">
            <v>228</v>
          </cell>
        </row>
        <row r="52">
          <cell r="A52" t="str">
            <v>Ingeniería Topográfica y Geodésica</v>
          </cell>
          <cell r="B52">
            <v>203</v>
          </cell>
        </row>
        <row r="53">
          <cell r="A53" t="str">
            <v>Química Industrial</v>
          </cell>
          <cell r="B53">
            <v>201</v>
          </cell>
        </row>
        <row r="54">
          <cell r="A54" t="str">
            <v>Instrumentista</v>
          </cell>
          <cell r="B54">
            <v>199</v>
          </cell>
        </row>
        <row r="55">
          <cell r="A55" t="str">
            <v>Ingeniería de Minas y Metalurgia</v>
          </cell>
          <cell r="B55">
            <v>189</v>
          </cell>
        </row>
        <row r="56">
          <cell r="A56" t="str">
            <v>Ingeniería Agrícola</v>
          </cell>
          <cell r="B56">
            <v>178</v>
          </cell>
        </row>
        <row r="57">
          <cell r="A57" t="str">
            <v>Letras Clásicas</v>
          </cell>
          <cell r="B57">
            <v>160</v>
          </cell>
        </row>
        <row r="58">
          <cell r="A58" t="str">
            <v>Planificación para el Desarrollo Agropecuario</v>
          </cell>
          <cell r="B58">
            <v>131</v>
          </cell>
        </row>
        <row r="59">
          <cell r="A59" t="str">
            <v>Lengua y Literatura Modernas (Letras Italianas)</v>
          </cell>
          <cell r="B59">
            <v>121</v>
          </cell>
        </row>
        <row r="60">
          <cell r="A60" t="str">
            <v>Lengua y Literatura Modernas (Letras Alemanas)</v>
          </cell>
          <cell r="B60">
            <v>115</v>
          </cell>
        </row>
        <row r="61">
          <cell r="A61" t="str">
            <v>Educación Musical</v>
          </cell>
          <cell r="B61">
            <v>99</v>
          </cell>
        </row>
        <row r="62">
          <cell r="A62" t="str">
            <v>Lengua y Literatura Modernas (Letras Francesas)</v>
          </cell>
          <cell r="B62">
            <v>81</v>
          </cell>
        </row>
        <row r="63">
          <cell r="A63" t="str">
            <v>Piano</v>
          </cell>
          <cell r="B63">
            <v>62</v>
          </cell>
        </row>
        <row r="64">
          <cell r="A64" t="str">
            <v>Urbanismo</v>
          </cell>
          <cell r="B64">
            <v>61</v>
          </cell>
        </row>
        <row r="65">
          <cell r="A65" t="str">
            <v>Investigación Biomédica Básica</v>
          </cell>
          <cell r="B65">
            <v>53</v>
          </cell>
        </row>
        <row r="66">
          <cell r="A66" t="str">
            <v>Arquitectura de Paisaje</v>
          </cell>
          <cell r="B66">
            <v>45</v>
          </cell>
        </row>
        <row r="67">
          <cell r="A67" t="str">
            <v>Canto</v>
          </cell>
          <cell r="B67">
            <v>45</v>
          </cell>
        </row>
        <row r="68">
          <cell r="A68" t="str">
            <v>Composición</v>
          </cell>
          <cell r="B68">
            <v>33</v>
          </cell>
        </row>
        <row r="69">
          <cell r="A69" t="str">
            <v>Etnomusicología</v>
          </cell>
          <cell r="B69">
            <v>18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</sheetPr>
  <dimension ref="A1:I293"/>
  <sheetViews>
    <sheetView tabSelected="1" zoomScaleNormal="100" zoomScaleSheetLayoutView="80" workbookViewId="0">
      <selection sqref="A1:H1"/>
    </sheetView>
  </sheetViews>
  <sheetFormatPr baseColWidth="10" defaultColWidth="9.85546875" defaultRowHeight="12.75" x14ac:dyDescent="0.2"/>
  <cols>
    <col min="1" max="1" width="85.85546875" style="3" customWidth="1"/>
    <col min="2" max="2" width="9" style="3" bestFit="1" customWidth="1"/>
    <col min="3" max="7" width="9.85546875" style="3" customWidth="1"/>
    <col min="8" max="8" width="9.85546875" style="2" customWidth="1"/>
    <col min="9" max="16384" width="9.85546875" style="1"/>
  </cols>
  <sheetData>
    <row r="1" spans="1:8" ht="15" customHeight="1" x14ac:dyDescent="0.2">
      <c r="A1" s="70" t="s">
        <v>279</v>
      </c>
      <c r="B1" s="70"/>
      <c r="C1" s="70"/>
      <c r="D1" s="70"/>
      <c r="E1" s="70"/>
      <c r="F1" s="70"/>
      <c r="G1" s="70"/>
      <c r="H1" s="70"/>
    </row>
    <row r="2" spans="1:8" ht="15" customHeight="1" x14ac:dyDescent="0.2">
      <c r="A2" s="70" t="s">
        <v>278</v>
      </c>
      <c r="B2" s="70"/>
      <c r="C2" s="70"/>
      <c r="D2" s="70"/>
      <c r="E2" s="70"/>
      <c r="F2" s="70"/>
      <c r="G2" s="70"/>
      <c r="H2" s="70"/>
    </row>
    <row r="3" spans="1:8" ht="15" customHeight="1" x14ac:dyDescent="0.2">
      <c r="A3" s="69" t="s">
        <v>277</v>
      </c>
      <c r="B3" s="69"/>
      <c r="C3" s="69"/>
      <c r="D3" s="69"/>
      <c r="E3" s="69"/>
      <c r="F3" s="69"/>
      <c r="G3" s="69"/>
      <c r="H3" s="69"/>
    </row>
    <row r="4" spans="1:8" x14ac:dyDescent="0.2">
      <c r="A4" s="68"/>
      <c r="B4" s="67"/>
      <c r="C4" s="67"/>
      <c r="D4" s="67"/>
      <c r="E4" s="67"/>
      <c r="F4" s="67"/>
      <c r="G4" s="67"/>
      <c r="H4" s="66"/>
    </row>
    <row r="5" spans="1:8" ht="15" customHeight="1" x14ac:dyDescent="0.2">
      <c r="A5" s="65" t="s">
        <v>276</v>
      </c>
      <c r="B5" s="65" t="s">
        <v>275</v>
      </c>
      <c r="C5" s="65"/>
      <c r="D5" s="65"/>
      <c r="E5" s="65" t="s">
        <v>274</v>
      </c>
      <c r="F5" s="65"/>
      <c r="G5" s="65"/>
      <c r="H5" s="63" t="s">
        <v>273</v>
      </c>
    </row>
    <row r="6" spans="1:8" ht="15" customHeight="1" x14ac:dyDescent="0.2">
      <c r="A6" s="65"/>
      <c r="B6" s="64" t="s">
        <v>272</v>
      </c>
      <c r="C6" s="64" t="s">
        <v>271</v>
      </c>
      <c r="D6" s="64" t="s">
        <v>270</v>
      </c>
      <c r="E6" s="64" t="s">
        <v>272</v>
      </c>
      <c r="F6" s="64" t="s">
        <v>271</v>
      </c>
      <c r="G6" s="64" t="s">
        <v>270</v>
      </c>
      <c r="H6" s="63"/>
    </row>
    <row r="7" spans="1:8" ht="9" customHeight="1" x14ac:dyDescent="0.2">
      <c r="A7" s="10"/>
      <c r="B7" s="10"/>
      <c r="C7" s="10"/>
      <c r="D7" s="10"/>
      <c r="E7" s="10"/>
      <c r="F7" s="10"/>
      <c r="G7" s="10"/>
      <c r="H7" s="11"/>
    </row>
    <row r="8" spans="1:8" s="14" customFormat="1" ht="15" customHeight="1" x14ac:dyDescent="0.2">
      <c r="A8" s="15" t="s">
        <v>269</v>
      </c>
      <c r="B8" s="15">
        <f>SUM(B9)</f>
        <v>108</v>
      </c>
      <c r="C8" s="15">
        <f>SUM(C9)</f>
        <v>112</v>
      </c>
      <c r="D8" s="15">
        <f>SUM(D9)</f>
        <v>220</v>
      </c>
      <c r="E8" s="15">
        <f>SUM(E9)</f>
        <v>69</v>
      </c>
      <c r="F8" s="15">
        <f>SUM(F9)</f>
        <v>86</v>
      </c>
      <c r="G8" s="15">
        <f>SUM(G9)</f>
        <v>155</v>
      </c>
      <c r="H8" s="15">
        <f>SUM(H9)</f>
        <v>375</v>
      </c>
    </row>
    <row r="9" spans="1:8" s="14" customFormat="1" ht="15" customHeight="1" x14ac:dyDescent="0.2">
      <c r="A9" s="23" t="s">
        <v>268</v>
      </c>
      <c r="B9" s="15">
        <f>SUM(B10:B19)</f>
        <v>108</v>
      </c>
      <c r="C9" s="15">
        <f>SUM(C10:C19)</f>
        <v>112</v>
      </c>
      <c r="D9" s="15">
        <f>SUM(D10:D19)</f>
        <v>220</v>
      </c>
      <c r="E9" s="15">
        <f>SUM(E10:E19)</f>
        <v>69</v>
      </c>
      <c r="F9" s="15">
        <f>SUM(F10:F19)</f>
        <v>86</v>
      </c>
      <c r="G9" s="15">
        <f>SUM(G10:G19)</f>
        <v>155</v>
      </c>
      <c r="H9" s="15">
        <f>SUM(H10:H19)</f>
        <v>375</v>
      </c>
    </row>
    <row r="10" spans="1:8" s="14" customFormat="1" ht="15" customHeight="1" x14ac:dyDescent="0.2">
      <c r="A10" s="39" t="s">
        <v>267</v>
      </c>
      <c r="B10" s="11">
        <v>6</v>
      </c>
      <c r="C10" s="11">
        <v>25</v>
      </c>
      <c r="D10" s="11">
        <v>31</v>
      </c>
      <c r="E10" s="11">
        <v>7</v>
      </c>
      <c r="F10" s="11">
        <v>21</v>
      </c>
      <c r="G10" s="11">
        <v>28</v>
      </c>
      <c r="H10" s="11">
        <v>59</v>
      </c>
    </row>
    <row r="11" spans="1:8" s="14" customFormat="1" ht="15" customHeight="1" x14ac:dyDescent="0.2">
      <c r="A11" s="39" t="s">
        <v>266</v>
      </c>
      <c r="B11" s="11">
        <v>0</v>
      </c>
      <c r="C11" s="11">
        <v>0</v>
      </c>
      <c r="D11" s="11">
        <v>0</v>
      </c>
      <c r="E11" s="11">
        <v>2</v>
      </c>
      <c r="F11" s="11">
        <v>2</v>
      </c>
      <c r="G11" s="11">
        <v>4</v>
      </c>
      <c r="H11" s="11">
        <v>4</v>
      </c>
    </row>
    <row r="12" spans="1:8" s="14" customFormat="1" ht="15" customHeight="1" x14ac:dyDescent="0.2">
      <c r="A12" s="39" t="s">
        <v>265</v>
      </c>
      <c r="B12" s="11">
        <v>5</v>
      </c>
      <c r="C12" s="11">
        <v>3</v>
      </c>
      <c r="D12" s="11">
        <v>8</v>
      </c>
      <c r="E12" s="11">
        <v>0</v>
      </c>
      <c r="F12" s="11">
        <v>0</v>
      </c>
      <c r="G12" s="11">
        <v>0</v>
      </c>
      <c r="H12" s="11">
        <v>8</v>
      </c>
    </row>
    <row r="13" spans="1:8" s="14" customFormat="1" ht="15" customHeight="1" x14ac:dyDescent="0.2">
      <c r="A13" s="39" t="s">
        <v>264</v>
      </c>
      <c r="B13" s="11">
        <v>4</v>
      </c>
      <c r="C13" s="11">
        <v>6</v>
      </c>
      <c r="D13" s="11">
        <v>10</v>
      </c>
      <c r="E13" s="11">
        <v>6</v>
      </c>
      <c r="F13" s="11">
        <v>11</v>
      </c>
      <c r="G13" s="11">
        <v>17</v>
      </c>
      <c r="H13" s="11">
        <v>27</v>
      </c>
    </row>
    <row r="14" spans="1:8" s="14" customFormat="1" ht="15" customHeight="1" x14ac:dyDescent="0.2">
      <c r="A14" s="39" t="s">
        <v>263</v>
      </c>
      <c r="B14" s="11">
        <v>16</v>
      </c>
      <c r="C14" s="11">
        <v>9</v>
      </c>
      <c r="D14" s="11">
        <v>25</v>
      </c>
      <c r="E14" s="11">
        <v>8</v>
      </c>
      <c r="F14" s="11">
        <v>12</v>
      </c>
      <c r="G14" s="11">
        <v>20</v>
      </c>
      <c r="H14" s="11">
        <v>45</v>
      </c>
    </row>
    <row r="15" spans="1:8" s="14" customFormat="1" ht="15" customHeight="1" x14ac:dyDescent="0.2">
      <c r="A15" s="39" t="s">
        <v>262</v>
      </c>
      <c r="B15" s="11">
        <v>33</v>
      </c>
      <c r="C15" s="11">
        <v>28</v>
      </c>
      <c r="D15" s="11">
        <v>61</v>
      </c>
      <c r="E15" s="11">
        <v>28</v>
      </c>
      <c r="F15" s="11">
        <v>20</v>
      </c>
      <c r="G15" s="11">
        <v>48</v>
      </c>
      <c r="H15" s="11">
        <v>109</v>
      </c>
    </row>
    <row r="16" spans="1:8" s="14" customFormat="1" ht="15" customHeight="1" x14ac:dyDescent="0.2">
      <c r="A16" s="39" t="s">
        <v>261</v>
      </c>
      <c r="B16" s="11">
        <v>6</v>
      </c>
      <c r="C16" s="11">
        <v>8</v>
      </c>
      <c r="D16" s="11">
        <v>14</v>
      </c>
      <c r="E16" s="11">
        <v>0</v>
      </c>
      <c r="F16" s="11">
        <v>0</v>
      </c>
      <c r="G16" s="11">
        <v>0</v>
      </c>
      <c r="H16" s="11">
        <v>14</v>
      </c>
    </row>
    <row r="17" spans="1:8" s="14" customFormat="1" ht="15" customHeight="1" x14ac:dyDescent="0.2">
      <c r="A17" s="39" t="s">
        <v>260</v>
      </c>
      <c r="B17" s="11">
        <v>6</v>
      </c>
      <c r="C17" s="11">
        <v>6</v>
      </c>
      <c r="D17" s="11">
        <v>12</v>
      </c>
      <c r="E17" s="11">
        <v>5</v>
      </c>
      <c r="F17" s="11">
        <v>4</v>
      </c>
      <c r="G17" s="11">
        <v>9</v>
      </c>
      <c r="H17" s="11">
        <v>21</v>
      </c>
    </row>
    <row r="18" spans="1:8" s="14" customFormat="1" ht="15" customHeight="1" x14ac:dyDescent="0.2">
      <c r="A18" s="39" t="s">
        <v>259</v>
      </c>
      <c r="B18" s="11">
        <v>24</v>
      </c>
      <c r="C18" s="11">
        <v>22</v>
      </c>
      <c r="D18" s="11">
        <v>46</v>
      </c>
      <c r="E18" s="11">
        <v>13</v>
      </c>
      <c r="F18" s="11">
        <v>16</v>
      </c>
      <c r="G18" s="11">
        <v>29</v>
      </c>
      <c r="H18" s="11">
        <v>75</v>
      </c>
    </row>
    <row r="19" spans="1:8" s="14" customFormat="1" ht="15" customHeight="1" x14ac:dyDescent="0.2">
      <c r="A19" s="39" t="s">
        <v>258</v>
      </c>
      <c r="B19" s="11">
        <v>8</v>
      </c>
      <c r="C19" s="11">
        <v>5</v>
      </c>
      <c r="D19" s="11">
        <v>13</v>
      </c>
      <c r="E19" s="11">
        <v>0</v>
      </c>
      <c r="F19" s="11">
        <v>0</v>
      </c>
      <c r="G19" s="11">
        <v>0</v>
      </c>
      <c r="H19" s="11">
        <v>13</v>
      </c>
    </row>
    <row r="20" spans="1:8" s="58" customFormat="1" ht="15" hidden="1" customHeight="1" x14ac:dyDescent="0.2">
      <c r="A20" s="62" t="s">
        <v>257</v>
      </c>
      <c r="B20" s="61">
        <f>SUM(B21:B24)</f>
        <v>0</v>
      </c>
      <c r="C20" s="61">
        <f>SUM(C21:C24)</f>
        <v>0</v>
      </c>
      <c r="D20" s="61">
        <f>SUM(D21:D24)</f>
        <v>0</v>
      </c>
      <c r="E20" s="61">
        <f>SUM(E21:E24)</f>
        <v>0</v>
      </c>
      <c r="F20" s="61">
        <f>SUM(F21:F24)</f>
        <v>0</v>
      </c>
      <c r="G20" s="61">
        <f>SUM(G21:G24)</f>
        <v>0</v>
      </c>
      <c r="H20" s="61">
        <f>SUM(G20,D20)</f>
        <v>0</v>
      </c>
    </row>
    <row r="21" spans="1:8" s="58" customFormat="1" ht="15" hidden="1" customHeight="1" x14ac:dyDescent="0.2">
      <c r="A21" s="60" t="s">
        <v>256</v>
      </c>
      <c r="B21" s="59"/>
      <c r="C21" s="59"/>
      <c r="D21" s="59">
        <f>B21+C21</f>
        <v>0</v>
      </c>
      <c r="E21" s="59"/>
      <c r="F21" s="59"/>
      <c r="G21" s="59">
        <f>E21+F21</f>
        <v>0</v>
      </c>
      <c r="H21" s="59">
        <f>SUM(G21,D21)</f>
        <v>0</v>
      </c>
    </row>
    <row r="22" spans="1:8" s="58" customFormat="1" ht="15" hidden="1" customHeight="1" x14ac:dyDescent="0.2">
      <c r="A22" s="60" t="s">
        <v>255</v>
      </c>
      <c r="B22" s="59"/>
      <c r="C22" s="59"/>
      <c r="D22" s="59">
        <f>B22+C22</f>
        <v>0</v>
      </c>
      <c r="E22" s="59"/>
      <c r="F22" s="59"/>
      <c r="G22" s="59">
        <f>E22+F22</f>
        <v>0</v>
      </c>
      <c r="H22" s="59">
        <f>SUM(G22,D22)</f>
        <v>0</v>
      </c>
    </row>
    <row r="23" spans="1:8" s="58" customFormat="1" ht="15" hidden="1" customHeight="1" x14ac:dyDescent="0.2">
      <c r="A23" s="60" t="s">
        <v>254</v>
      </c>
      <c r="B23" s="59"/>
      <c r="C23" s="59"/>
      <c r="D23" s="59">
        <f>B23+C23</f>
        <v>0</v>
      </c>
      <c r="E23" s="59"/>
      <c r="F23" s="59"/>
      <c r="G23" s="59">
        <f>E23+F23</f>
        <v>0</v>
      </c>
      <c r="H23" s="59">
        <f>SUM(G23,D23)</f>
        <v>0</v>
      </c>
    </row>
    <row r="24" spans="1:8" s="58" customFormat="1" ht="15" hidden="1" customHeight="1" x14ac:dyDescent="0.2">
      <c r="A24" s="60" t="s">
        <v>253</v>
      </c>
      <c r="B24" s="59"/>
      <c r="C24" s="59"/>
      <c r="D24" s="59">
        <f>B24+C24</f>
        <v>0</v>
      </c>
      <c r="E24" s="59"/>
      <c r="F24" s="59"/>
      <c r="G24" s="59">
        <f>E24+F24</f>
        <v>0</v>
      </c>
      <c r="H24" s="59">
        <f>SUM(G24,D24)</f>
        <v>0</v>
      </c>
    </row>
    <row r="25" spans="1:8" s="14" customFormat="1" ht="15" customHeight="1" x14ac:dyDescent="0.2">
      <c r="A25" s="57" t="s">
        <v>252</v>
      </c>
      <c r="B25" s="15">
        <f>B26</f>
        <v>41</v>
      </c>
      <c r="C25" s="15">
        <f>C26</f>
        <v>43</v>
      </c>
      <c r="D25" s="15">
        <f>D26</f>
        <v>84</v>
      </c>
      <c r="E25" s="15">
        <f>E26</f>
        <v>5</v>
      </c>
      <c r="F25" s="15">
        <f>F26</f>
        <v>3</v>
      </c>
      <c r="G25" s="15">
        <f>SUM(E25:F25)</f>
        <v>8</v>
      </c>
      <c r="H25" s="15">
        <f>SUM(G25,D25)</f>
        <v>92</v>
      </c>
    </row>
    <row r="26" spans="1:8" s="14" customFormat="1" ht="15" customHeight="1" x14ac:dyDescent="0.2">
      <c r="A26" s="56" t="s">
        <v>251</v>
      </c>
      <c r="B26" s="15">
        <f>SUM(B27:B31)</f>
        <v>41</v>
      </c>
      <c r="C26" s="15">
        <f>SUM(C27:C31)</f>
        <v>43</v>
      </c>
      <c r="D26" s="15">
        <f>SUM(D27:D31)</f>
        <v>84</v>
      </c>
      <c r="E26" s="15">
        <f>SUM(E27:E31)</f>
        <v>5</v>
      </c>
      <c r="F26" s="15">
        <f>SUM(F27:F31)</f>
        <v>3</v>
      </c>
      <c r="G26" s="15">
        <f>SUM(E26:F26)</f>
        <v>8</v>
      </c>
      <c r="H26" s="15">
        <f>SUM(G26,D26)</f>
        <v>92</v>
      </c>
    </row>
    <row r="27" spans="1:8" s="14" customFormat="1" ht="15" customHeight="1" x14ac:dyDescent="0.2">
      <c r="A27" s="55" t="s">
        <v>250</v>
      </c>
      <c r="B27" s="11">
        <v>9</v>
      </c>
      <c r="C27" s="11">
        <v>7</v>
      </c>
      <c r="D27" s="11">
        <v>16</v>
      </c>
      <c r="E27" s="11">
        <v>2</v>
      </c>
      <c r="F27" s="11">
        <v>0</v>
      </c>
      <c r="G27" s="11">
        <v>2</v>
      </c>
      <c r="H27" s="11">
        <v>18</v>
      </c>
    </row>
    <row r="28" spans="1:8" s="14" customFormat="1" ht="15" customHeight="1" x14ac:dyDescent="0.2">
      <c r="A28" s="55" t="s">
        <v>249</v>
      </c>
      <c r="B28" s="11">
        <v>6</v>
      </c>
      <c r="C28" s="11">
        <v>6</v>
      </c>
      <c r="D28" s="11">
        <v>12</v>
      </c>
      <c r="E28" s="11">
        <v>1</v>
      </c>
      <c r="F28" s="11">
        <v>0</v>
      </c>
      <c r="G28" s="11">
        <v>1</v>
      </c>
      <c r="H28" s="11">
        <v>13</v>
      </c>
    </row>
    <row r="29" spans="1:8" s="14" customFormat="1" ht="15" customHeight="1" x14ac:dyDescent="0.2">
      <c r="A29" s="55" t="s">
        <v>248</v>
      </c>
      <c r="B29" s="11">
        <v>5</v>
      </c>
      <c r="C29" s="11">
        <v>11</v>
      </c>
      <c r="D29" s="11">
        <v>16</v>
      </c>
      <c r="E29" s="11">
        <v>0</v>
      </c>
      <c r="F29" s="11">
        <v>1</v>
      </c>
      <c r="G29" s="11">
        <v>1</v>
      </c>
      <c r="H29" s="11">
        <v>17</v>
      </c>
    </row>
    <row r="30" spans="1:8" s="14" customFormat="1" ht="15" customHeight="1" x14ac:dyDescent="0.2">
      <c r="A30" s="55" t="s">
        <v>247</v>
      </c>
      <c r="B30" s="11">
        <v>6</v>
      </c>
      <c r="C30" s="11">
        <v>5</v>
      </c>
      <c r="D30" s="11">
        <v>11</v>
      </c>
      <c r="E30" s="11">
        <v>0</v>
      </c>
      <c r="F30" s="11">
        <v>2</v>
      </c>
      <c r="G30" s="11">
        <v>2</v>
      </c>
      <c r="H30" s="11">
        <v>13</v>
      </c>
    </row>
    <row r="31" spans="1:8" s="14" customFormat="1" ht="15" customHeight="1" x14ac:dyDescent="0.2">
      <c r="A31" s="55" t="s">
        <v>246</v>
      </c>
      <c r="B31" s="11">
        <v>15</v>
      </c>
      <c r="C31" s="11">
        <v>14</v>
      </c>
      <c r="D31" s="11">
        <v>29</v>
      </c>
      <c r="E31" s="11">
        <v>2</v>
      </c>
      <c r="F31" s="11">
        <v>0</v>
      </c>
      <c r="G31" s="11">
        <v>2</v>
      </c>
      <c r="H31" s="11">
        <v>31</v>
      </c>
    </row>
    <row r="32" spans="1:8" s="14" customFormat="1" ht="15" customHeight="1" x14ac:dyDescent="0.2">
      <c r="A32" s="15" t="s">
        <v>245</v>
      </c>
      <c r="B32" s="15">
        <f>SUM(B33)</f>
        <v>113</v>
      </c>
      <c r="C32" s="15">
        <f>SUM(C33)</f>
        <v>133</v>
      </c>
      <c r="D32" s="15">
        <f>SUM(D33)</f>
        <v>246</v>
      </c>
      <c r="E32" s="15">
        <f>SUM(E33)</f>
        <v>129</v>
      </c>
      <c r="F32" s="15">
        <f>SUM(F33)</f>
        <v>142</v>
      </c>
      <c r="G32" s="15">
        <f>SUM(G33)</f>
        <v>271</v>
      </c>
      <c r="H32" s="15">
        <f>SUM(H33)</f>
        <v>517</v>
      </c>
    </row>
    <row r="33" spans="1:8" s="14" customFormat="1" ht="15" customHeight="1" x14ac:dyDescent="0.2">
      <c r="A33" s="23" t="s">
        <v>244</v>
      </c>
      <c r="B33" s="15">
        <f>SUM(B34:B39)</f>
        <v>113</v>
      </c>
      <c r="C33" s="15">
        <f>SUM(C34:C39)</f>
        <v>133</v>
      </c>
      <c r="D33" s="15">
        <f>SUM(D34:D39)</f>
        <v>246</v>
      </c>
      <c r="E33" s="15">
        <f>SUM(E34:E39)</f>
        <v>129</v>
      </c>
      <c r="F33" s="15">
        <f>SUM(F34:F39)</f>
        <v>142</v>
      </c>
      <c r="G33" s="15">
        <f>SUM(G34:G39)</f>
        <v>271</v>
      </c>
      <c r="H33" s="15">
        <f>SUM(H34:H39)</f>
        <v>517</v>
      </c>
    </row>
    <row r="34" spans="1:8" s="14" customFormat="1" ht="15" customHeight="1" x14ac:dyDescent="0.2">
      <c r="A34" s="53" t="s">
        <v>243</v>
      </c>
      <c r="B34" s="18">
        <v>4</v>
      </c>
      <c r="C34" s="18">
        <v>17</v>
      </c>
      <c r="D34" s="11">
        <v>21</v>
      </c>
      <c r="E34" s="18">
        <v>5</v>
      </c>
      <c r="F34" s="18">
        <v>17</v>
      </c>
      <c r="G34" s="11">
        <v>22</v>
      </c>
      <c r="H34" s="37">
        <v>43</v>
      </c>
    </row>
    <row r="35" spans="1:8" ht="15" customHeight="1" x14ac:dyDescent="0.2">
      <c r="A35" s="53" t="s">
        <v>242</v>
      </c>
      <c r="B35" s="18">
        <v>31</v>
      </c>
      <c r="C35" s="18">
        <v>22</v>
      </c>
      <c r="D35" s="11">
        <v>53</v>
      </c>
      <c r="E35" s="18">
        <v>17</v>
      </c>
      <c r="F35" s="18">
        <v>20</v>
      </c>
      <c r="G35" s="11">
        <v>37</v>
      </c>
      <c r="H35" s="37">
        <v>90</v>
      </c>
    </row>
    <row r="36" spans="1:8" ht="15" customHeight="1" x14ac:dyDescent="0.2">
      <c r="A36" s="53" t="s">
        <v>241</v>
      </c>
      <c r="B36" s="18">
        <v>62</v>
      </c>
      <c r="C36" s="18">
        <v>56</v>
      </c>
      <c r="D36" s="11">
        <v>118</v>
      </c>
      <c r="E36" s="18">
        <v>53</v>
      </c>
      <c r="F36" s="18">
        <v>51</v>
      </c>
      <c r="G36" s="11">
        <v>104</v>
      </c>
      <c r="H36" s="37">
        <v>222</v>
      </c>
    </row>
    <row r="37" spans="1:8" ht="15" customHeight="1" x14ac:dyDescent="0.2">
      <c r="A37" s="53" t="s">
        <v>240</v>
      </c>
      <c r="B37" s="18">
        <v>0</v>
      </c>
      <c r="C37" s="18">
        <v>0</v>
      </c>
      <c r="D37" s="11">
        <v>0</v>
      </c>
      <c r="E37" s="18">
        <v>43</v>
      </c>
      <c r="F37" s="18">
        <v>23</v>
      </c>
      <c r="G37" s="11">
        <v>66</v>
      </c>
      <c r="H37" s="37">
        <v>66</v>
      </c>
    </row>
    <row r="38" spans="1:8" ht="15" customHeight="1" x14ac:dyDescent="0.2">
      <c r="A38" s="53" t="s">
        <v>239</v>
      </c>
      <c r="B38" s="18">
        <v>9</v>
      </c>
      <c r="C38" s="18">
        <v>11</v>
      </c>
      <c r="D38" s="11">
        <v>20</v>
      </c>
      <c r="E38" s="18">
        <v>6</v>
      </c>
      <c r="F38" s="18">
        <v>8</v>
      </c>
      <c r="G38" s="11">
        <v>14</v>
      </c>
      <c r="H38" s="37">
        <v>34</v>
      </c>
    </row>
    <row r="39" spans="1:8" ht="15" customHeight="1" x14ac:dyDescent="0.2">
      <c r="A39" s="53" t="s">
        <v>238</v>
      </c>
      <c r="B39" s="18">
        <v>7</v>
      </c>
      <c r="C39" s="18">
        <v>27</v>
      </c>
      <c r="D39" s="11">
        <v>34</v>
      </c>
      <c r="E39" s="18">
        <v>5</v>
      </c>
      <c r="F39" s="18">
        <v>23</v>
      </c>
      <c r="G39" s="11">
        <v>28</v>
      </c>
      <c r="H39" s="37">
        <v>62</v>
      </c>
    </row>
    <row r="40" spans="1:8" s="14" customFormat="1" x14ac:dyDescent="0.2">
      <c r="A40" s="15" t="s">
        <v>237</v>
      </c>
      <c r="B40" s="15">
        <f>B41</f>
        <v>365</v>
      </c>
      <c r="C40" s="15">
        <f>C41</f>
        <v>470</v>
      </c>
      <c r="D40" s="15">
        <f>D41</f>
        <v>835</v>
      </c>
      <c r="E40" s="15">
        <f>E41</f>
        <v>276</v>
      </c>
      <c r="F40" s="15">
        <f>F41</f>
        <v>375</v>
      </c>
      <c r="G40" s="15">
        <f>G41</f>
        <v>651</v>
      </c>
      <c r="H40" s="15">
        <f>SUM(D40,G40)</f>
        <v>1486</v>
      </c>
    </row>
    <row r="41" spans="1:8" ht="15" customHeight="1" x14ac:dyDescent="0.2">
      <c r="A41" s="46" t="s">
        <v>82</v>
      </c>
      <c r="B41" s="15">
        <f>SUM(B42:B64)</f>
        <v>365</v>
      </c>
      <c r="C41" s="15">
        <f>SUM(C42:C64)</f>
        <v>470</v>
      </c>
      <c r="D41" s="15">
        <f>SUM(D42:D64)</f>
        <v>835</v>
      </c>
      <c r="E41" s="15">
        <f>SUM(E42:E64)</f>
        <v>276</v>
      </c>
      <c r="F41" s="15">
        <f>SUM(F42:F64)</f>
        <v>375</v>
      </c>
      <c r="G41" s="15">
        <f>SUM(G42:G64)</f>
        <v>651</v>
      </c>
      <c r="H41" s="15">
        <f>SUM(D41,G41)</f>
        <v>1486</v>
      </c>
    </row>
    <row r="42" spans="1:8" ht="15" customHeight="1" x14ac:dyDescent="0.2">
      <c r="A42" s="53" t="s">
        <v>236</v>
      </c>
      <c r="B42" s="37">
        <v>2</v>
      </c>
      <c r="C42" s="37">
        <v>3</v>
      </c>
      <c r="D42" s="11">
        <v>5</v>
      </c>
      <c r="E42" s="44">
        <v>7</v>
      </c>
      <c r="F42" s="44">
        <v>7</v>
      </c>
      <c r="G42" s="11">
        <v>14</v>
      </c>
      <c r="H42" s="37">
        <v>19</v>
      </c>
    </row>
    <row r="43" spans="1:8" ht="15" customHeight="1" x14ac:dyDescent="0.2">
      <c r="A43" s="53" t="s">
        <v>235</v>
      </c>
      <c r="B43" s="37">
        <v>13</v>
      </c>
      <c r="C43" s="37">
        <v>23</v>
      </c>
      <c r="D43" s="11">
        <v>36</v>
      </c>
      <c r="E43" s="44">
        <v>12</v>
      </c>
      <c r="F43" s="44">
        <v>12</v>
      </c>
      <c r="G43" s="11">
        <v>24</v>
      </c>
      <c r="H43" s="37">
        <v>60</v>
      </c>
    </row>
    <row r="44" spans="1:8" ht="15" customHeight="1" x14ac:dyDescent="0.2">
      <c r="A44" s="53" t="s">
        <v>234</v>
      </c>
      <c r="B44" s="37">
        <v>7</v>
      </c>
      <c r="C44" s="37">
        <v>10</v>
      </c>
      <c r="D44" s="11">
        <v>17</v>
      </c>
      <c r="E44" s="44">
        <v>9</v>
      </c>
      <c r="F44" s="44">
        <v>9</v>
      </c>
      <c r="G44" s="11">
        <v>18</v>
      </c>
      <c r="H44" s="37">
        <v>35</v>
      </c>
    </row>
    <row r="45" spans="1:8" ht="15" customHeight="1" x14ac:dyDescent="0.2">
      <c r="A45" s="53" t="s">
        <v>233</v>
      </c>
      <c r="B45" s="37">
        <v>30</v>
      </c>
      <c r="C45" s="37">
        <v>32</v>
      </c>
      <c r="D45" s="11">
        <v>62</v>
      </c>
      <c r="E45" s="44">
        <v>26</v>
      </c>
      <c r="F45" s="44">
        <v>36</v>
      </c>
      <c r="G45" s="11">
        <v>62</v>
      </c>
      <c r="H45" s="37">
        <v>124</v>
      </c>
    </row>
    <row r="46" spans="1:8" ht="15" customHeight="1" x14ac:dyDescent="0.2">
      <c r="A46" s="53" t="s">
        <v>232</v>
      </c>
      <c r="B46" s="37">
        <v>38</v>
      </c>
      <c r="C46" s="37">
        <v>21</v>
      </c>
      <c r="D46" s="37">
        <v>59</v>
      </c>
      <c r="E46" s="44">
        <v>23</v>
      </c>
      <c r="F46" s="44">
        <v>28</v>
      </c>
      <c r="G46" s="11">
        <v>51</v>
      </c>
      <c r="H46" s="37">
        <v>110</v>
      </c>
    </row>
    <row r="47" spans="1:8" ht="15" customHeight="1" x14ac:dyDescent="0.2">
      <c r="A47" s="53" t="s">
        <v>231</v>
      </c>
      <c r="B47" s="37">
        <v>1</v>
      </c>
      <c r="C47" s="37">
        <v>3</v>
      </c>
      <c r="D47" s="11">
        <v>4</v>
      </c>
      <c r="E47" s="44">
        <v>2</v>
      </c>
      <c r="F47" s="44">
        <v>2</v>
      </c>
      <c r="G47" s="11">
        <v>4</v>
      </c>
      <c r="H47" s="37">
        <v>8</v>
      </c>
    </row>
    <row r="48" spans="1:8" ht="15" customHeight="1" x14ac:dyDescent="0.2">
      <c r="A48" s="53" t="s">
        <v>230</v>
      </c>
      <c r="B48" s="37">
        <v>10</v>
      </c>
      <c r="C48" s="37">
        <v>27</v>
      </c>
      <c r="D48" s="11">
        <v>37</v>
      </c>
      <c r="E48" s="44">
        <v>11</v>
      </c>
      <c r="F48" s="44">
        <v>24</v>
      </c>
      <c r="G48" s="11">
        <v>35</v>
      </c>
      <c r="H48" s="37">
        <v>72</v>
      </c>
    </row>
    <row r="49" spans="1:8" ht="15" customHeight="1" x14ac:dyDescent="0.2">
      <c r="A49" s="53" t="s">
        <v>229</v>
      </c>
      <c r="B49" s="37">
        <v>7</v>
      </c>
      <c r="C49" s="37">
        <v>11</v>
      </c>
      <c r="D49" s="11">
        <v>18</v>
      </c>
      <c r="E49" s="44">
        <v>10</v>
      </c>
      <c r="F49" s="44">
        <v>13</v>
      </c>
      <c r="G49" s="11">
        <v>23</v>
      </c>
      <c r="H49" s="37">
        <v>41</v>
      </c>
    </row>
    <row r="50" spans="1:8" ht="15" customHeight="1" x14ac:dyDescent="0.2">
      <c r="A50" s="53" t="s">
        <v>228</v>
      </c>
      <c r="B50" s="2">
        <v>6</v>
      </c>
      <c r="C50" s="2">
        <v>7</v>
      </c>
      <c r="D50" s="11">
        <v>13</v>
      </c>
      <c r="E50" s="44">
        <v>2</v>
      </c>
      <c r="F50" s="44">
        <v>1</v>
      </c>
      <c r="G50" s="11">
        <v>3</v>
      </c>
      <c r="H50" s="37">
        <v>16</v>
      </c>
    </row>
    <row r="51" spans="1:8" ht="15" customHeight="1" x14ac:dyDescent="0.2">
      <c r="A51" s="53" t="s">
        <v>227</v>
      </c>
      <c r="B51" s="37">
        <v>20</v>
      </c>
      <c r="C51" s="37">
        <v>39</v>
      </c>
      <c r="D51" s="11">
        <v>59</v>
      </c>
      <c r="E51" s="44">
        <v>22</v>
      </c>
      <c r="F51" s="44">
        <v>37</v>
      </c>
      <c r="G51" s="11">
        <v>59</v>
      </c>
      <c r="H51" s="37">
        <v>118</v>
      </c>
    </row>
    <row r="52" spans="1:8" ht="15" customHeight="1" x14ac:dyDescent="0.2">
      <c r="A52" s="53" t="s">
        <v>81</v>
      </c>
      <c r="B52" s="2">
        <v>30</v>
      </c>
      <c r="C52" s="2">
        <v>18</v>
      </c>
      <c r="D52" s="11">
        <v>48</v>
      </c>
      <c r="E52" s="44">
        <v>20</v>
      </c>
      <c r="F52" s="44">
        <v>15</v>
      </c>
      <c r="G52" s="11">
        <v>35</v>
      </c>
      <c r="H52" s="37">
        <v>83</v>
      </c>
    </row>
    <row r="53" spans="1:8" ht="15" customHeight="1" x14ac:dyDescent="0.2">
      <c r="A53" s="53" t="s">
        <v>226</v>
      </c>
      <c r="B53" s="37">
        <v>9</v>
      </c>
      <c r="C53" s="37">
        <v>21</v>
      </c>
      <c r="D53" s="11">
        <v>30</v>
      </c>
      <c r="E53" s="44">
        <v>10</v>
      </c>
      <c r="F53" s="44">
        <v>19</v>
      </c>
      <c r="G53" s="11">
        <v>29</v>
      </c>
      <c r="H53" s="37">
        <v>59</v>
      </c>
    </row>
    <row r="54" spans="1:8" ht="12" customHeight="1" x14ac:dyDescent="0.2">
      <c r="A54" s="53" t="s">
        <v>225</v>
      </c>
      <c r="B54" s="37">
        <v>16</v>
      </c>
      <c r="C54" s="37">
        <v>17</v>
      </c>
      <c r="D54" s="11">
        <v>33</v>
      </c>
      <c r="E54" s="44">
        <v>9</v>
      </c>
      <c r="F54" s="44">
        <v>12</v>
      </c>
      <c r="G54" s="11">
        <v>21</v>
      </c>
      <c r="H54" s="37">
        <v>54</v>
      </c>
    </row>
    <row r="55" spans="1:8" ht="15" customHeight="1" x14ac:dyDescent="0.2">
      <c r="A55" s="53" t="s">
        <v>80</v>
      </c>
      <c r="B55" s="54">
        <v>46</v>
      </c>
      <c r="C55" s="54">
        <v>30</v>
      </c>
      <c r="D55" s="54">
        <v>76</v>
      </c>
      <c r="E55" s="44">
        <v>37</v>
      </c>
      <c r="F55" s="44">
        <v>35</v>
      </c>
      <c r="G55" s="11">
        <v>72</v>
      </c>
      <c r="H55" s="37">
        <v>148</v>
      </c>
    </row>
    <row r="56" spans="1:8" ht="15" customHeight="1" x14ac:dyDescent="0.2">
      <c r="A56" s="53" t="s">
        <v>224</v>
      </c>
      <c r="B56" s="54">
        <v>6</v>
      </c>
      <c r="C56" s="37">
        <v>7</v>
      </c>
      <c r="D56" s="11">
        <v>13</v>
      </c>
      <c r="E56" s="44">
        <v>6</v>
      </c>
      <c r="F56" s="44">
        <v>4</v>
      </c>
      <c r="G56" s="11">
        <v>10</v>
      </c>
      <c r="H56" s="37">
        <v>23</v>
      </c>
    </row>
    <row r="57" spans="1:8" ht="15" customHeight="1" x14ac:dyDescent="0.2">
      <c r="A57" s="53" t="s">
        <v>223</v>
      </c>
      <c r="B57" s="37">
        <v>6</v>
      </c>
      <c r="C57" s="37">
        <v>13</v>
      </c>
      <c r="D57" s="11">
        <v>19</v>
      </c>
      <c r="E57" s="44">
        <v>1</v>
      </c>
      <c r="F57" s="44">
        <v>17</v>
      </c>
      <c r="G57" s="11">
        <v>18</v>
      </c>
      <c r="H57" s="37">
        <v>37</v>
      </c>
    </row>
    <row r="58" spans="1:8" ht="15" customHeight="1" x14ac:dyDescent="0.2">
      <c r="A58" s="53" t="s">
        <v>222</v>
      </c>
      <c r="B58" s="37">
        <v>10</v>
      </c>
      <c r="C58" s="37">
        <v>9</v>
      </c>
      <c r="D58" s="11">
        <v>19</v>
      </c>
      <c r="E58" s="44">
        <v>8</v>
      </c>
      <c r="F58" s="44">
        <v>10</v>
      </c>
      <c r="G58" s="11">
        <v>18</v>
      </c>
      <c r="H58" s="37">
        <v>37</v>
      </c>
    </row>
    <row r="59" spans="1:8" ht="15" customHeight="1" x14ac:dyDescent="0.2">
      <c r="A59" s="53" t="s">
        <v>79</v>
      </c>
      <c r="B59" s="37">
        <v>45</v>
      </c>
      <c r="C59" s="37">
        <v>27</v>
      </c>
      <c r="D59" s="11">
        <v>72</v>
      </c>
      <c r="E59" s="44">
        <v>27</v>
      </c>
      <c r="F59" s="44">
        <v>23</v>
      </c>
      <c r="G59" s="11">
        <v>50</v>
      </c>
      <c r="H59" s="37">
        <v>122</v>
      </c>
    </row>
    <row r="60" spans="1:8" ht="15" customHeight="1" x14ac:dyDescent="0.2">
      <c r="A60" s="53" t="s">
        <v>78</v>
      </c>
      <c r="B60" s="31">
        <v>38</v>
      </c>
      <c r="C60" s="31">
        <v>91</v>
      </c>
      <c r="D60" s="31">
        <v>129</v>
      </c>
      <c r="E60" s="1">
        <v>13</v>
      </c>
      <c r="F60" s="1">
        <v>16</v>
      </c>
      <c r="G60" s="1">
        <v>29</v>
      </c>
      <c r="H60" s="37">
        <v>158</v>
      </c>
    </row>
    <row r="61" spans="1:8" ht="15" customHeight="1" x14ac:dyDescent="0.2">
      <c r="A61" s="53" t="s">
        <v>77</v>
      </c>
      <c r="B61" s="37">
        <v>6</v>
      </c>
      <c r="C61" s="37">
        <v>17</v>
      </c>
      <c r="D61" s="11">
        <v>23</v>
      </c>
      <c r="E61" s="44">
        <v>7</v>
      </c>
      <c r="F61" s="44">
        <v>9</v>
      </c>
      <c r="G61" s="11">
        <v>16</v>
      </c>
      <c r="H61" s="35">
        <v>39</v>
      </c>
    </row>
    <row r="62" spans="1:8" ht="15" customHeight="1" x14ac:dyDescent="0.2">
      <c r="A62" s="53" t="s">
        <v>76</v>
      </c>
      <c r="B62" s="37">
        <v>0</v>
      </c>
      <c r="C62" s="37">
        <v>22</v>
      </c>
      <c r="D62" s="11">
        <v>22</v>
      </c>
      <c r="E62" s="44">
        <v>0</v>
      </c>
      <c r="F62" s="44">
        <v>22</v>
      </c>
      <c r="G62" s="11">
        <v>22</v>
      </c>
      <c r="H62" s="37">
        <v>44</v>
      </c>
    </row>
    <row r="63" spans="1:8" s="14" customFormat="1" ht="15" customHeight="1" x14ac:dyDescent="0.2">
      <c r="A63" s="53" t="s">
        <v>221</v>
      </c>
      <c r="B63" s="37">
        <v>8</v>
      </c>
      <c r="C63" s="37">
        <v>12</v>
      </c>
      <c r="D63" s="11">
        <v>20</v>
      </c>
      <c r="E63" s="44">
        <v>11</v>
      </c>
      <c r="F63" s="44">
        <v>17</v>
      </c>
      <c r="G63" s="11">
        <v>28</v>
      </c>
      <c r="H63" s="15">
        <v>48</v>
      </c>
    </row>
    <row r="64" spans="1:8" s="14" customFormat="1" ht="15" customHeight="1" x14ac:dyDescent="0.2">
      <c r="A64" s="53" t="s">
        <v>220</v>
      </c>
      <c r="B64" s="37">
        <v>11</v>
      </c>
      <c r="C64" s="37">
        <v>10</v>
      </c>
      <c r="D64" s="11">
        <v>21</v>
      </c>
      <c r="E64" s="44">
        <v>3</v>
      </c>
      <c r="F64" s="44">
        <v>7</v>
      </c>
      <c r="G64" s="11">
        <v>10</v>
      </c>
      <c r="H64" s="15">
        <v>31</v>
      </c>
    </row>
    <row r="65" spans="1:8" ht="15" customHeight="1" x14ac:dyDescent="0.2">
      <c r="A65" s="21" t="s">
        <v>219</v>
      </c>
      <c r="B65" s="15">
        <f>SUM(B66)</f>
        <v>121</v>
      </c>
      <c r="C65" s="15">
        <f>SUM(C66)</f>
        <v>100</v>
      </c>
      <c r="D65" s="15">
        <f>SUM(D66)</f>
        <v>221</v>
      </c>
      <c r="E65" s="15">
        <f>SUM(E66)</f>
        <v>0</v>
      </c>
      <c r="F65" s="15">
        <f>SUM(F66)</f>
        <v>3</v>
      </c>
      <c r="G65" s="15">
        <f>SUM(G66)</f>
        <v>3</v>
      </c>
      <c r="H65" s="15">
        <f>SUM(D66,G66)</f>
        <v>224</v>
      </c>
    </row>
    <row r="66" spans="1:8" ht="15" customHeight="1" x14ac:dyDescent="0.2">
      <c r="A66" s="23" t="s">
        <v>218</v>
      </c>
      <c r="B66" s="15">
        <f>SUM(B67:B75)</f>
        <v>121</v>
      </c>
      <c r="C66" s="15">
        <f>SUM(C67:C75)</f>
        <v>100</v>
      </c>
      <c r="D66" s="15">
        <f>SUM(D67:D75)</f>
        <v>221</v>
      </c>
      <c r="E66" s="15">
        <f>SUM(E67:E75)</f>
        <v>0</v>
      </c>
      <c r="F66" s="15">
        <f>SUM(F67:F75)</f>
        <v>3</v>
      </c>
      <c r="G66" s="15">
        <f>SUM(G67:G75)</f>
        <v>3</v>
      </c>
      <c r="H66" s="15">
        <f>SUM(D67,G67)</f>
        <v>32</v>
      </c>
    </row>
    <row r="67" spans="1:8" ht="15" customHeight="1" x14ac:dyDescent="0.2">
      <c r="A67" s="39" t="s">
        <v>217</v>
      </c>
      <c r="B67" s="37">
        <v>16</v>
      </c>
      <c r="C67" s="37">
        <v>16</v>
      </c>
      <c r="D67" s="11">
        <v>32</v>
      </c>
      <c r="E67" s="11">
        <v>0</v>
      </c>
      <c r="F67" s="11">
        <v>0</v>
      </c>
      <c r="G67" s="11">
        <v>0</v>
      </c>
      <c r="H67" s="11">
        <v>32</v>
      </c>
    </row>
    <row r="68" spans="1:8" ht="15" customHeight="1" x14ac:dyDescent="0.2">
      <c r="A68" s="39" t="s">
        <v>216</v>
      </c>
      <c r="B68" s="37">
        <v>11</v>
      </c>
      <c r="C68" s="37">
        <v>15</v>
      </c>
      <c r="D68" s="11">
        <v>26</v>
      </c>
      <c r="E68" s="11">
        <v>0</v>
      </c>
      <c r="F68" s="11">
        <v>1</v>
      </c>
      <c r="G68" s="11">
        <v>1</v>
      </c>
      <c r="H68" s="11">
        <v>27</v>
      </c>
    </row>
    <row r="69" spans="1:8" ht="15" customHeight="1" x14ac:dyDescent="0.2">
      <c r="A69" s="39" t="s">
        <v>215</v>
      </c>
      <c r="B69" s="37">
        <v>20</v>
      </c>
      <c r="C69" s="37">
        <v>9</v>
      </c>
      <c r="D69" s="11">
        <v>29</v>
      </c>
      <c r="E69" s="11">
        <v>0</v>
      </c>
      <c r="F69" s="11">
        <v>1</v>
      </c>
      <c r="G69" s="11">
        <v>1</v>
      </c>
      <c r="H69" s="11">
        <v>30</v>
      </c>
    </row>
    <row r="70" spans="1:8" ht="15" customHeight="1" x14ac:dyDescent="0.2">
      <c r="A70" s="39" t="s">
        <v>214</v>
      </c>
      <c r="B70" s="37">
        <v>26</v>
      </c>
      <c r="C70" s="37">
        <v>25</v>
      </c>
      <c r="D70" s="11">
        <v>51</v>
      </c>
      <c r="E70" s="11">
        <v>0</v>
      </c>
      <c r="F70" s="11">
        <v>0</v>
      </c>
      <c r="G70" s="11">
        <v>0</v>
      </c>
      <c r="H70" s="11">
        <v>51</v>
      </c>
    </row>
    <row r="71" spans="1:8" ht="15" customHeight="1" x14ac:dyDescent="0.2">
      <c r="A71" s="39" t="s">
        <v>213</v>
      </c>
      <c r="B71" s="37">
        <v>2</v>
      </c>
      <c r="C71" s="37">
        <v>15</v>
      </c>
      <c r="D71" s="11">
        <v>17</v>
      </c>
      <c r="E71" s="11">
        <v>0</v>
      </c>
      <c r="F71" s="11">
        <v>0</v>
      </c>
      <c r="G71" s="11">
        <v>0</v>
      </c>
      <c r="H71" s="11">
        <v>17</v>
      </c>
    </row>
    <row r="72" spans="1:8" ht="15" customHeight="1" x14ac:dyDescent="0.2">
      <c r="A72" s="39" t="s">
        <v>212</v>
      </c>
      <c r="B72" s="37">
        <v>10</v>
      </c>
      <c r="C72" s="37">
        <v>3</v>
      </c>
      <c r="D72" s="11">
        <v>13</v>
      </c>
      <c r="E72" s="11">
        <v>0</v>
      </c>
      <c r="F72" s="11">
        <v>0</v>
      </c>
      <c r="G72" s="11">
        <v>0</v>
      </c>
      <c r="H72" s="11">
        <v>13</v>
      </c>
    </row>
    <row r="73" spans="1:8" ht="15" customHeight="1" x14ac:dyDescent="0.2">
      <c r="A73" s="39" t="s">
        <v>211</v>
      </c>
      <c r="B73" s="37">
        <v>8</v>
      </c>
      <c r="C73" s="37">
        <v>1</v>
      </c>
      <c r="D73" s="11">
        <v>9</v>
      </c>
      <c r="E73" s="11">
        <v>0</v>
      </c>
      <c r="F73" s="11">
        <v>1</v>
      </c>
      <c r="G73" s="11">
        <v>1</v>
      </c>
      <c r="H73" s="11">
        <v>10</v>
      </c>
    </row>
    <row r="74" spans="1:8" ht="15" customHeight="1" x14ac:dyDescent="0.2">
      <c r="A74" s="39" t="s">
        <v>210</v>
      </c>
      <c r="B74" s="11">
        <v>14</v>
      </c>
      <c r="C74" s="11">
        <v>11</v>
      </c>
      <c r="D74" s="11">
        <v>25</v>
      </c>
      <c r="E74" s="11">
        <v>0</v>
      </c>
      <c r="F74" s="11">
        <v>0</v>
      </c>
      <c r="G74" s="11">
        <v>0</v>
      </c>
      <c r="H74" s="11">
        <v>25</v>
      </c>
    </row>
    <row r="75" spans="1:8" ht="15" customHeight="1" x14ac:dyDescent="0.2">
      <c r="A75" s="39" t="s">
        <v>209</v>
      </c>
      <c r="B75" s="37">
        <v>14</v>
      </c>
      <c r="C75" s="37">
        <v>5</v>
      </c>
      <c r="D75" s="11">
        <v>19</v>
      </c>
      <c r="E75" s="11">
        <v>0</v>
      </c>
      <c r="F75" s="11">
        <v>0</v>
      </c>
      <c r="G75" s="11">
        <v>0</v>
      </c>
      <c r="H75" s="35">
        <v>19</v>
      </c>
    </row>
    <row r="76" spans="1:8" ht="15" customHeight="1" x14ac:dyDescent="0.2">
      <c r="A76" s="21" t="s">
        <v>208</v>
      </c>
      <c r="B76" s="35">
        <f>B77</f>
        <v>6</v>
      </c>
      <c r="C76" s="35">
        <f>C77</f>
        <v>26</v>
      </c>
      <c r="D76" s="35">
        <f>D77</f>
        <v>32</v>
      </c>
      <c r="E76" s="35">
        <f>E77</f>
        <v>0</v>
      </c>
      <c r="F76" s="35">
        <f>F77</f>
        <v>0</v>
      </c>
      <c r="G76" s="35">
        <f>G77</f>
        <v>0</v>
      </c>
      <c r="H76" s="35">
        <f>H77</f>
        <v>32</v>
      </c>
    </row>
    <row r="77" spans="1:8" ht="15" customHeight="1" x14ac:dyDescent="0.2">
      <c r="A77" s="23" t="s">
        <v>207</v>
      </c>
      <c r="B77" s="35">
        <f>B78</f>
        <v>6</v>
      </c>
      <c r="C77" s="35">
        <f>C78</f>
        <v>26</v>
      </c>
      <c r="D77" s="35">
        <f>D78</f>
        <v>32</v>
      </c>
      <c r="E77" s="35">
        <f>E78</f>
        <v>0</v>
      </c>
      <c r="F77" s="35">
        <f>F78</f>
        <v>0</v>
      </c>
      <c r="G77" s="35">
        <f>G78</f>
        <v>0</v>
      </c>
      <c r="H77" s="35">
        <f>H78</f>
        <v>32</v>
      </c>
    </row>
    <row r="78" spans="1:8" s="14" customFormat="1" ht="15" customHeight="1" x14ac:dyDescent="0.2">
      <c r="A78" s="39" t="s">
        <v>206</v>
      </c>
      <c r="B78" s="37">
        <v>6</v>
      </c>
      <c r="C78" s="37">
        <v>26</v>
      </c>
      <c r="D78" s="11">
        <v>32</v>
      </c>
      <c r="E78" s="11">
        <v>0</v>
      </c>
      <c r="F78" s="11">
        <v>0</v>
      </c>
      <c r="G78" s="11">
        <v>0</v>
      </c>
      <c r="H78" s="15">
        <v>32</v>
      </c>
    </row>
    <row r="79" spans="1:8" ht="15" customHeight="1" x14ac:dyDescent="0.2">
      <c r="A79" s="21" t="s">
        <v>205</v>
      </c>
      <c r="B79" s="52">
        <f>SUM(B80)</f>
        <v>193</v>
      </c>
      <c r="C79" s="52">
        <f>SUM(C80)</f>
        <v>66</v>
      </c>
      <c r="D79" s="52">
        <f>SUM(D80)</f>
        <v>259</v>
      </c>
      <c r="E79" s="52">
        <f>SUM(E80)</f>
        <v>68</v>
      </c>
      <c r="F79" s="52">
        <f>SUM(F80)</f>
        <v>22</v>
      </c>
      <c r="G79" s="52">
        <f>SUM(G80)</f>
        <v>90</v>
      </c>
      <c r="H79" s="35">
        <f>SUM(D80,G80)</f>
        <v>349</v>
      </c>
    </row>
    <row r="80" spans="1:8" ht="15" customHeight="1" x14ac:dyDescent="0.2">
      <c r="A80" s="23" t="s">
        <v>204</v>
      </c>
      <c r="B80" s="35">
        <f>SUM(B81:B93)</f>
        <v>193</v>
      </c>
      <c r="C80" s="35">
        <f>SUM(C81:C93)</f>
        <v>66</v>
      </c>
      <c r="D80" s="35">
        <f>SUM(D81:D93)</f>
        <v>259</v>
      </c>
      <c r="E80" s="35">
        <f>SUM(E81:E93)</f>
        <v>68</v>
      </c>
      <c r="F80" s="35">
        <f>SUM(F81:F93)</f>
        <v>22</v>
      </c>
      <c r="G80" s="35">
        <f>SUM(G81:G93)</f>
        <v>90</v>
      </c>
      <c r="H80" s="35">
        <f>SUM(H81:H93)</f>
        <v>349</v>
      </c>
    </row>
    <row r="81" spans="1:8" ht="15" customHeight="1" x14ac:dyDescent="0.2">
      <c r="A81" s="39" t="s">
        <v>203</v>
      </c>
      <c r="B81" s="37">
        <v>11</v>
      </c>
      <c r="C81" s="37">
        <v>3</v>
      </c>
      <c r="D81" s="37">
        <v>14</v>
      </c>
      <c r="E81" s="37">
        <v>0</v>
      </c>
      <c r="F81" s="37">
        <v>0</v>
      </c>
      <c r="G81" s="37">
        <v>0</v>
      </c>
      <c r="H81" s="37">
        <v>14</v>
      </c>
    </row>
    <row r="82" spans="1:8" ht="15" customHeight="1" x14ac:dyDescent="0.2">
      <c r="A82" s="39" t="s">
        <v>202</v>
      </c>
      <c r="B82" s="37">
        <v>11</v>
      </c>
      <c r="C82" s="37">
        <v>2</v>
      </c>
      <c r="D82" s="11">
        <v>13</v>
      </c>
      <c r="E82" s="37">
        <v>14</v>
      </c>
      <c r="F82" s="37">
        <v>9</v>
      </c>
      <c r="G82" s="11">
        <v>23</v>
      </c>
      <c r="H82" s="11">
        <v>36</v>
      </c>
    </row>
    <row r="83" spans="1:8" ht="15" customHeight="1" x14ac:dyDescent="0.2">
      <c r="A83" s="39" t="s">
        <v>201</v>
      </c>
      <c r="B83" s="37">
        <v>26</v>
      </c>
      <c r="C83" s="37">
        <v>4</v>
      </c>
      <c r="D83" s="11">
        <v>30</v>
      </c>
      <c r="E83" s="37">
        <v>1</v>
      </c>
      <c r="F83" s="37">
        <v>0</v>
      </c>
      <c r="G83" s="11">
        <v>1</v>
      </c>
      <c r="H83" s="11">
        <v>31</v>
      </c>
    </row>
    <row r="84" spans="1:8" ht="15" customHeight="1" x14ac:dyDescent="0.2">
      <c r="A84" s="39" t="s">
        <v>200</v>
      </c>
      <c r="B84" s="37">
        <v>14</v>
      </c>
      <c r="C84" s="37">
        <v>5</v>
      </c>
      <c r="D84" s="11">
        <v>19</v>
      </c>
      <c r="E84" s="37">
        <v>3</v>
      </c>
      <c r="F84" s="37">
        <v>1</v>
      </c>
      <c r="G84" s="11">
        <v>4</v>
      </c>
      <c r="H84" s="11">
        <v>23</v>
      </c>
    </row>
    <row r="85" spans="1:8" ht="15" customHeight="1" x14ac:dyDescent="0.2">
      <c r="A85" s="39" t="s">
        <v>199</v>
      </c>
      <c r="B85" s="37">
        <v>22</v>
      </c>
      <c r="C85" s="37">
        <v>1</v>
      </c>
      <c r="D85" s="11">
        <v>23</v>
      </c>
      <c r="E85" s="37">
        <v>10</v>
      </c>
      <c r="F85" s="37">
        <v>3</v>
      </c>
      <c r="G85" s="11">
        <v>13</v>
      </c>
      <c r="H85" s="11">
        <v>36</v>
      </c>
    </row>
    <row r="86" spans="1:8" ht="15" customHeight="1" x14ac:dyDescent="0.2">
      <c r="A86" s="39" t="s">
        <v>198</v>
      </c>
      <c r="B86" s="37">
        <v>8</v>
      </c>
      <c r="C86" s="37">
        <v>2</v>
      </c>
      <c r="D86" s="11">
        <v>10</v>
      </c>
      <c r="E86" s="37">
        <v>0</v>
      </c>
      <c r="F86" s="37">
        <v>1</v>
      </c>
      <c r="G86" s="11">
        <v>1</v>
      </c>
      <c r="H86" s="11">
        <v>11</v>
      </c>
    </row>
    <row r="87" spans="1:8" ht="15" customHeight="1" x14ac:dyDescent="0.2">
      <c r="A87" s="39" t="s">
        <v>197</v>
      </c>
      <c r="B87" s="37">
        <v>12</v>
      </c>
      <c r="C87" s="37">
        <v>12</v>
      </c>
      <c r="D87" s="11">
        <v>24</v>
      </c>
      <c r="E87" s="37">
        <v>0</v>
      </c>
      <c r="F87" s="37">
        <v>0</v>
      </c>
      <c r="G87" s="11">
        <v>0</v>
      </c>
      <c r="H87" s="11">
        <v>24</v>
      </c>
    </row>
    <row r="88" spans="1:8" ht="15" customHeight="1" x14ac:dyDescent="0.2">
      <c r="A88" s="39" t="s">
        <v>72</v>
      </c>
      <c r="B88" s="37">
        <v>17</v>
      </c>
      <c r="C88" s="37">
        <v>11</v>
      </c>
      <c r="D88" s="11">
        <v>28</v>
      </c>
      <c r="E88" s="37">
        <v>8</v>
      </c>
      <c r="F88" s="37">
        <v>3</v>
      </c>
      <c r="G88" s="11">
        <v>11</v>
      </c>
      <c r="H88" s="11">
        <v>39</v>
      </c>
    </row>
    <row r="89" spans="1:8" ht="15" customHeight="1" x14ac:dyDescent="0.2">
      <c r="A89" s="39" t="s">
        <v>196</v>
      </c>
      <c r="B89" s="37">
        <v>9</v>
      </c>
      <c r="C89" s="37">
        <v>1</v>
      </c>
      <c r="D89" s="11">
        <v>10</v>
      </c>
      <c r="E89" s="37">
        <v>3</v>
      </c>
      <c r="F89" s="37">
        <v>0</v>
      </c>
      <c r="G89" s="11">
        <v>3</v>
      </c>
      <c r="H89" s="11">
        <v>13</v>
      </c>
    </row>
    <row r="90" spans="1:8" ht="15" customHeight="1" x14ac:dyDescent="0.2">
      <c r="A90" s="39" t="s">
        <v>195</v>
      </c>
      <c r="B90" s="37">
        <v>28</v>
      </c>
      <c r="C90" s="37">
        <v>11</v>
      </c>
      <c r="D90" s="11">
        <v>39</v>
      </c>
      <c r="E90" s="37">
        <v>0</v>
      </c>
      <c r="F90" s="37">
        <v>0</v>
      </c>
      <c r="G90" s="11">
        <v>0</v>
      </c>
      <c r="H90" s="11">
        <v>39</v>
      </c>
    </row>
    <row r="91" spans="1:8" ht="15" customHeight="1" x14ac:dyDescent="0.2">
      <c r="A91" s="39" t="s">
        <v>194</v>
      </c>
      <c r="B91" s="37">
        <v>4</v>
      </c>
      <c r="C91" s="37">
        <v>8</v>
      </c>
      <c r="D91" s="11">
        <v>12</v>
      </c>
      <c r="E91" s="37">
        <v>5</v>
      </c>
      <c r="F91" s="37">
        <v>1</v>
      </c>
      <c r="G91" s="11">
        <v>6</v>
      </c>
      <c r="H91" s="11">
        <v>18</v>
      </c>
    </row>
    <row r="92" spans="1:8" ht="15" customHeight="1" x14ac:dyDescent="0.2">
      <c r="A92" s="39" t="s">
        <v>193</v>
      </c>
      <c r="B92" s="37">
        <v>12</v>
      </c>
      <c r="C92" s="37">
        <v>2</v>
      </c>
      <c r="D92" s="11">
        <v>14</v>
      </c>
      <c r="E92" s="37">
        <v>14</v>
      </c>
      <c r="F92" s="37">
        <v>3</v>
      </c>
      <c r="G92" s="11">
        <v>17</v>
      </c>
      <c r="H92" s="11">
        <v>31</v>
      </c>
    </row>
    <row r="93" spans="1:8" s="14" customFormat="1" ht="15" customHeight="1" x14ac:dyDescent="0.2">
      <c r="A93" s="39" t="s">
        <v>192</v>
      </c>
      <c r="B93" s="37">
        <v>19</v>
      </c>
      <c r="C93" s="37">
        <v>4</v>
      </c>
      <c r="D93" s="11">
        <v>23</v>
      </c>
      <c r="E93" s="37">
        <v>10</v>
      </c>
      <c r="F93" s="37">
        <v>1</v>
      </c>
      <c r="G93" s="11">
        <v>11</v>
      </c>
      <c r="H93" s="15">
        <v>34</v>
      </c>
    </row>
    <row r="94" spans="1:8" ht="15" customHeight="1" x14ac:dyDescent="0.2">
      <c r="A94" s="15" t="s">
        <v>191</v>
      </c>
      <c r="B94" s="15">
        <f>SUM(B95)</f>
        <v>2444</v>
      </c>
      <c r="C94" s="15">
        <f>SUM(C95)</f>
        <v>2894</v>
      </c>
      <c r="D94" s="15">
        <f>SUM(D95)</f>
        <v>5338</v>
      </c>
      <c r="E94" s="15">
        <f>SUM(E95)</f>
        <v>3981</v>
      </c>
      <c r="F94" s="15">
        <f>SUM(F95)</f>
        <v>4222</v>
      </c>
      <c r="G94" s="15">
        <f>SUM(G95)</f>
        <v>8203</v>
      </c>
      <c r="H94" s="35">
        <f>SUM(D95,G95)</f>
        <v>13541</v>
      </c>
    </row>
    <row r="95" spans="1:8" ht="15" customHeight="1" x14ac:dyDescent="0.2">
      <c r="A95" s="23" t="s">
        <v>190</v>
      </c>
      <c r="B95" s="35">
        <f>SUM(B96:B173)</f>
        <v>2444</v>
      </c>
      <c r="C95" s="35">
        <f>SUM(C96:C173)</f>
        <v>2894</v>
      </c>
      <c r="D95" s="35">
        <f>SUM(D96:D173)</f>
        <v>5338</v>
      </c>
      <c r="E95" s="35">
        <f>SUM(E96:E173)</f>
        <v>3981</v>
      </c>
      <c r="F95" s="35">
        <f>SUM(F96:F173)</f>
        <v>4222</v>
      </c>
      <c r="G95" s="35">
        <f>SUM(E95:F95)</f>
        <v>8203</v>
      </c>
      <c r="H95" s="35">
        <f>SUM(D96,G96)</f>
        <v>32</v>
      </c>
    </row>
    <row r="96" spans="1:8" ht="15" customHeight="1" x14ac:dyDescent="0.2">
      <c r="A96" s="48" t="s">
        <v>189</v>
      </c>
      <c r="B96" s="37">
        <v>5</v>
      </c>
      <c r="C96" s="37">
        <v>12</v>
      </c>
      <c r="D96" s="11">
        <v>17</v>
      </c>
      <c r="E96" s="44">
        <v>8</v>
      </c>
      <c r="F96" s="44">
        <v>7</v>
      </c>
      <c r="G96" s="11">
        <v>15</v>
      </c>
      <c r="H96" s="11">
        <v>32</v>
      </c>
    </row>
    <row r="97" spans="1:8" ht="15" customHeight="1" x14ac:dyDescent="0.2">
      <c r="A97" s="48" t="s">
        <v>188</v>
      </c>
      <c r="B97" s="37">
        <v>11</v>
      </c>
      <c r="C97" s="37">
        <v>9</v>
      </c>
      <c r="D97" s="11">
        <v>20</v>
      </c>
      <c r="E97" s="44">
        <v>5</v>
      </c>
      <c r="F97" s="44">
        <v>8</v>
      </c>
      <c r="G97" s="11">
        <v>13</v>
      </c>
      <c r="H97" s="11">
        <v>33</v>
      </c>
    </row>
    <row r="98" spans="1:8" ht="15" customHeight="1" x14ac:dyDescent="0.2">
      <c r="A98" s="48" t="s">
        <v>187</v>
      </c>
      <c r="B98" s="51">
        <v>28</v>
      </c>
      <c r="C98" s="51">
        <v>32</v>
      </c>
      <c r="D98" s="11">
        <v>60</v>
      </c>
      <c r="E98" s="44">
        <v>35</v>
      </c>
      <c r="F98" s="44">
        <v>42</v>
      </c>
      <c r="G98" s="11">
        <v>77</v>
      </c>
      <c r="H98" s="11">
        <v>137</v>
      </c>
    </row>
    <row r="99" spans="1:8" ht="15" customHeight="1" x14ac:dyDescent="0.2">
      <c r="A99" s="48" t="s">
        <v>186</v>
      </c>
      <c r="B99" s="37">
        <v>150</v>
      </c>
      <c r="C99" s="37">
        <v>239</v>
      </c>
      <c r="D99" s="11">
        <v>389</v>
      </c>
      <c r="E99" s="44">
        <v>192</v>
      </c>
      <c r="F99" s="44">
        <v>308</v>
      </c>
      <c r="G99" s="11">
        <v>500</v>
      </c>
      <c r="H99" s="11">
        <v>889</v>
      </c>
    </row>
    <row r="100" spans="1:8" ht="15" customHeight="1" x14ac:dyDescent="0.2">
      <c r="A100" s="48" t="s">
        <v>185</v>
      </c>
      <c r="B100" s="37">
        <v>5</v>
      </c>
      <c r="C100" s="37">
        <v>21</v>
      </c>
      <c r="D100" s="11">
        <v>26</v>
      </c>
      <c r="E100" s="44">
        <v>5</v>
      </c>
      <c r="F100" s="44">
        <v>25</v>
      </c>
      <c r="G100" s="11">
        <v>30</v>
      </c>
      <c r="H100" s="11">
        <v>56</v>
      </c>
    </row>
    <row r="101" spans="1:8" ht="15" customHeight="1" x14ac:dyDescent="0.2">
      <c r="A101" s="48" t="s">
        <v>184</v>
      </c>
      <c r="B101" s="37">
        <v>24</v>
      </c>
      <c r="C101" s="37">
        <v>14</v>
      </c>
      <c r="D101" s="11">
        <v>38</v>
      </c>
      <c r="E101" s="44">
        <v>30</v>
      </c>
      <c r="F101" s="44">
        <v>18</v>
      </c>
      <c r="G101" s="11">
        <v>48</v>
      </c>
      <c r="H101" s="11">
        <v>86</v>
      </c>
    </row>
    <row r="102" spans="1:8" ht="15" customHeight="1" x14ac:dyDescent="0.2">
      <c r="A102" s="49" t="s">
        <v>183</v>
      </c>
      <c r="B102" s="37">
        <v>11</v>
      </c>
      <c r="C102" s="37">
        <v>18</v>
      </c>
      <c r="D102" s="11">
        <v>29</v>
      </c>
      <c r="E102" s="44">
        <v>25</v>
      </c>
      <c r="F102" s="44">
        <v>41</v>
      </c>
      <c r="G102" s="11">
        <v>66</v>
      </c>
      <c r="H102" s="11">
        <v>95</v>
      </c>
    </row>
    <row r="103" spans="1:8" ht="15" customHeight="1" x14ac:dyDescent="0.2">
      <c r="A103" s="48" t="s">
        <v>182</v>
      </c>
      <c r="B103" s="37">
        <v>16</v>
      </c>
      <c r="C103" s="37">
        <v>23</v>
      </c>
      <c r="D103" s="11">
        <v>39</v>
      </c>
      <c r="E103" s="44">
        <v>19</v>
      </c>
      <c r="F103" s="44">
        <v>18</v>
      </c>
      <c r="G103" s="11">
        <v>37</v>
      </c>
      <c r="H103" s="11">
        <v>76</v>
      </c>
    </row>
    <row r="104" spans="1:8" ht="15" customHeight="1" x14ac:dyDescent="0.2">
      <c r="A104" s="48" t="s">
        <v>181</v>
      </c>
      <c r="B104" s="37">
        <v>61</v>
      </c>
      <c r="C104" s="37">
        <v>19</v>
      </c>
      <c r="D104" s="11">
        <v>80</v>
      </c>
      <c r="E104" s="44">
        <v>151</v>
      </c>
      <c r="F104" s="44">
        <v>38</v>
      </c>
      <c r="G104" s="11">
        <v>189</v>
      </c>
      <c r="H104" s="11">
        <v>269</v>
      </c>
    </row>
    <row r="105" spans="1:8" ht="15" customHeight="1" x14ac:dyDescent="0.2">
      <c r="A105" s="48" t="s">
        <v>180</v>
      </c>
      <c r="B105" s="37">
        <v>15</v>
      </c>
      <c r="C105" s="37">
        <v>18</v>
      </c>
      <c r="D105" s="11">
        <v>33</v>
      </c>
      <c r="E105" s="44">
        <v>19</v>
      </c>
      <c r="F105" s="44">
        <v>18</v>
      </c>
      <c r="G105" s="11">
        <v>37</v>
      </c>
      <c r="H105" s="11">
        <v>70</v>
      </c>
    </row>
    <row r="106" spans="1:8" ht="15" customHeight="1" x14ac:dyDescent="0.2">
      <c r="A106" s="48" t="s">
        <v>179</v>
      </c>
      <c r="B106" s="37">
        <v>9</v>
      </c>
      <c r="C106" s="37">
        <v>2</v>
      </c>
      <c r="D106" s="11">
        <v>11</v>
      </c>
      <c r="E106" s="44">
        <v>32</v>
      </c>
      <c r="F106" s="44">
        <v>9</v>
      </c>
      <c r="G106" s="11">
        <v>41</v>
      </c>
      <c r="H106" s="11">
        <v>52</v>
      </c>
    </row>
    <row r="107" spans="1:8" ht="15" customHeight="1" x14ac:dyDescent="0.2">
      <c r="A107" s="48" t="s">
        <v>178</v>
      </c>
      <c r="B107" s="37">
        <v>2</v>
      </c>
      <c r="C107" s="37">
        <v>2</v>
      </c>
      <c r="D107" s="11">
        <v>4</v>
      </c>
      <c r="E107" s="44">
        <v>1</v>
      </c>
      <c r="F107" s="44">
        <v>2</v>
      </c>
      <c r="G107" s="11">
        <v>3</v>
      </c>
      <c r="H107" s="11">
        <v>7</v>
      </c>
    </row>
    <row r="108" spans="1:8" ht="15" customHeight="1" x14ac:dyDescent="0.2">
      <c r="A108" s="48" t="s">
        <v>177</v>
      </c>
      <c r="B108" s="37">
        <v>246</v>
      </c>
      <c r="C108" s="37">
        <v>108</v>
      </c>
      <c r="D108" s="11">
        <v>354</v>
      </c>
      <c r="E108" s="44">
        <v>293</v>
      </c>
      <c r="F108" s="44">
        <v>141</v>
      </c>
      <c r="G108" s="11">
        <v>434</v>
      </c>
      <c r="H108" s="11">
        <v>788</v>
      </c>
    </row>
    <row r="109" spans="1:8" ht="15" customHeight="1" x14ac:dyDescent="0.2">
      <c r="A109" s="48" t="s">
        <v>176</v>
      </c>
      <c r="B109" s="37">
        <v>23</v>
      </c>
      <c r="C109" s="37">
        <v>10</v>
      </c>
      <c r="D109" s="11">
        <v>33</v>
      </c>
      <c r="E109" s="44">
        <v>48</v>
      </c>
      <c r="F109" s="44">
        <v>21</v>
      </c>
      <c r="G109" s="11">
        <v>69</v>
      </c>
      <c r="H109" s="11">
        <v>102</v>
      </c>
    </row>
    <row r="110" spans="1:8" ht="15" customHeight="1" x14ac:dyDescent="0.2">
      <c r="A110" s="48" t="s">
        <v>175</v>
      </c>
      <c r="B110" s="37">
        <v>19</v>
      </c>
      <c r="C110" s="37">
        <v>16</v>
      </c>
      <c r="D110" s="11">
        <v>35</v>
      </c>
      <c r="E110" s="44">
        <v>50</v>
      </c>
      <c r="F110" s="44">
        <v>41</v>
      </c>
      <c r="G110" s="11">
        <v>91</v>
      </c>
      <c r="H110" s="11">
        <v>126</v>
      </c>
    </row>
    <row r="111" spans="1:8" ht="15" customHeight="1" x14ac:dyDescent="0.2">
      <c r="A111" s="48" t="s">
        <v>174</v>
      </c>
      <c r="B111" s="37">
        <v>36</v>
      </c>
      <c r="C111" s="37">
        <v>9</v>
      </c>
      <c r="D111" s="11">
        <v>45</v>
      </c>
      <c r="E111" s="44">
        <v>75</v>
      </c>
      <c r="F111" s="44">
        <v>26</v>
      </c>
      <c r="G111" s="11">
        <v>101</v>
      </c>
      <c r="H111" s="11">
        <v>146</v>
      </c>
    </row>
    <row r="112" spans="1:8" ht="15" customHeight="1" x14ac:dyDescent="0.2">
      <c r="A112" s="50" t="s">
        <v>173</v>
      </c>
      <c r="B112" s="37">
        <v>16</v>
      </c>
      <c r="C112" s="37">
        <v>6</v>
      </c>
      <c r="D112" s="11">
        <v>22</v>
      </c>
      <c r="E112" s="44">
        <v>17</v>
      </c>
      <c r="F112" s="44">
        <v>7</v>
      </c>
      <c r="G112" s="11">
        <v>24</v>
      </c>
      <c r="H112" s="11">
        <v>46</v>
      </c>
    </row>
    <row r="113" spans="1:8" ht="15" customHeight="1" x14ac:dyDescent="0.2">
      <c r="A113" s="48" t="s">
        <v>172</v>
      </c>
      <c r="B113" s="37">
        <v>12</v>
      </c>
      <c r="C113" s="37">
        <v>42</v>
      </c>
      <c r="D113" s="11">
        <v>54</v>
      </c>
      <c r="E113" s="44">
        <v>23</v>
      </c>
      <c r="F113" s="44">
        <v>75</v>
      </c>
      <c r="G113" s="11">
        <v>98</v>
      </c>
      <c r="H113" s="11">
        <v>152</v>
      </c>
    </row>
    <row r="114" spans="1:8" ht="15" customHeight="1" x14ac:dyDescent="0.2">
      <c r="A114" s="50" t="s">
        <v>171</v>
      </c>
      <c r="B114" s="37">
        <v>2</v>
      </c>
      <c r="C114" s="37">
        <v>6</v>
      </c>
      <c r="D114" s="11">
        <v>8</v>
      </c>
      <c r="E114" s="44">
        <v>0</v>
      </c>
      <c r="F114" s="44">
        <v>19</v>
      </c>
      <c r="G114" s="11">
        <v>19</v>
      </c>
      <c r="H114" s="11">
        <v>27</v>
      </c>
    </row>
    <row r="115" spans="1:8" ht="15" customHeight="1" x14ac:dyDescent="0.2">
      <c r="A115" s="48" t="s">
        <v>170</v>
      </c>
      <c r="B115" s="37">
        <v>2</v>
      </c>
      <c r="C115" s="37">
        <v>6</v>
      </c>
      <c r="D115" s="11">
        <v>8</v>
      </c>
      <c r="E115" s="44">
        <v>2</v>
      </c>
      <c r="F115" s="44">
        <v>2</v>
      </c>
      <c r="G115" s="11">
        <v>4</v>
      </c>
      <c r="H115" s="11">
        <v>12</v>
      </c>
    </row>
    <row r="116" spans="1:8" ht="15" customHeight="1" x14ac:dyDescent="0.2">
      <c r="A116" s="48" t="s">
        <v>169</v>
      </c>
      <c r="B116" s="37">
        <v>21</v>
      </c>
      <c r="C116" s="37">
        <v>12</v>
      </c>
      <c r="D116" s="11">
        <v>33</v>
      </c>
      <c r="E116" s="44">
        <v>16</v>
      </c>
      <c r="F116" s="44">
        <v>22</v>
      </c>
      <c r="G116" s="11">
        <v>38</v>
      </c>
      <c r="H116" s="11">
        <v>71</v>
      </c>
    </row>
    <row r="117" spans="1:8" ht="15" customHeight="1" x14ac:dyDescent="0.2">
      <c r="A117" s="48" t="s">
        <v>168</v>
      </c>
      <c r="B117" s="37">
        <v>9</v>
      </c>
      <c r="C117" s="37">
        <v>11</v>
      </c>
      <c r="D117" s="11">
        <v>20</v>
      </c>
      <c r="E117" s="44">
        <v>4</v>
      </c>
      <c r="F117" s="44">
        <v>19</v>
      </c>
      <c r="G117" s="11">
        <v>23</v>
      </c>
      <c r="H117" s="11">
        <v>43</v>
      </c>
    </row>
    <row r="118" spans="1:8" ht="15" customHeight="1" x14ac:dyDescent="0.2">
      <c r="A118" s="48" t="s">
        <v>167</v>
      </c>
      <c r="B118" s="37">
        <v>6</v>
      </c>
      <c r="C118" s="37">
        <v>8</v>
      </c>
      <c r="D118" s="11">
        <v>14</v>
      </c>
      <c r="E118" s="44">
        <v>11</v>
      </c>
      <c r="F118" s="44">
        <v>23</v>
      </c>
      <c r="G118" s="11">
        <v>34</v>
      </c>
      <c r="H118" s="11">
        <v>48</v>
      </c>
    </row>
    <row r="119" spans="1:8" ht="15" customHeight="1" x14ac:dyDescent="0.2">
      <c r="A119" s="48" t="s">
        <v>166</v>
      </c>
      <c r="B119" s="37">
        <v>19</v>
      </c>
      <c r="C119" s="37">
        <v>14</v>
      </c>
      <c r="D119" s="11">
        <v>33</v>
      </c>
      <c r="E119" s="44">
        <v>44</v>
      </c>
      <c r="F119" s="44">
        <v>29</v>
      </c>
      <c r="G119" s="11">
        <v>73</v>
      </c>
      <c r="H119" s="11">
        <v>106</v>
      </c>
    </row>
    <row r="120" spans="1:8" ht="15" customHeight="1" x14ac:dyDescent="0.2">
      <c r="A120" s="48" t="s">
        <v>165</v>
      </c>
      <c r="B120" s="37">
        <v>7</v>
      </c>
      <c r="C120" s="37">
        <v>13</v>
      </c>
      <c r="D120" s="11">
        <v>20</v>
      </c>
      <c r="E120" s="44">
        <v>6</v>
      </c>
      <c r="F120" s="44">
        <v>21</v>
      </c>
      <c r="G120" s="11">
        <v>27</v>
      </c>
      <c r="H120" s="11">
        <v>47</v>
      </c>
    </row>
    <row r="121" spans="1:8" ht="15" customHeight="1" x14ac:dyDescent="0.2">
      <c r="A121" s="48" t="s">
        <v>164</v>
      </c>
      <c r="B121" s="37">
        <v>11</v>
      </c>
      <c r="C121" s="37">
        <v>14</v>
      </c>
      <c r="D121" s="11">
        <v>25</v>
      </c>
      <c r="E121" s="44">
        <v>15</v>
      </c>
      <c r="F121" s="44">
        <v>19</v>
      </c>
      <c r="G121" s="11">
        <v>34</v>
      </c>
      <c r="H121" s="11">
        <v>59</v>
      </c>
    </row>
    <row r="122" spans="1:8" ht="15" customHeight="1" x14ac:dyDescent="0.2">
      <c r="A122" s="49" t="s">
        <v>163</v>
      </c>
      <c r="B122" s="37">
        <v>18</v>
      </c>
      <c r="C122" s="37">
        <v>45</v>
      </c>
      <c r="D122" s="11">
        <v>63</v>
      </c>
      <c r="E122" s="44">
        <v>40</v>
      </c>
      <c r="F122" s="44">
        <v>80</v>
      </c>
      <c r="G122" s="11">
        <v>120</v>
      </c>
      <c r="H122" s="11">
        <v>183</v>
      </c>
    </row>
    <row r="123" spans="1:8" ht="15" customHeight="1" x14ac:dyDescent="0.2">
      <c r="A123" s="48" t="s">
        <v>162</v>
      </c>
      <c r="B123" s="37">
        <v>8</v>
      </c>
      <c r="C123" s="37">
        <v>11</v>
      </c>
      <c r="D123" s="11">
        <v>19</v>
      </c>
      <c r="E123" s="44">
        <v>23</v>
      </c>
      <c r="F123" s="44">
        <v>13</v>
      </c>
      <c r="G123" s="11">
        <v>36</v>
      </c>
      <c r="H123" s="11">
        <v>55</v>
      </c>
    </row>
    <row r="124" spans="1:8" ht="15" customHeight="1" x14ac:dyDescent="0.2">
      <c r="A124" s="48" t="s">
        <v>161</v>
      </c>
      <c r="B124" s="37">
        <v>90</v>
      </c>
      <c r="C124" s="37">
        <v>219</v>
      </c>
      <c r="D124" s="11">
        <v>309</v>
      </c>
      <c r="E124" s="44">
        <v>169</v>
      </c>
      <c r="F124" s="44">
        <v>362</v>
      </c>
      <c r="G124" s="11">
        <v>531</v>
      </c>
      <c r="H124" s="11">
        <v>840</v>
      </c>
    </row>
    <row r="125" spans="1:8" ht="15" customHeight="1" x14ac:dyDescent="0.2">
      <c r="A125" s="48" t="s">
        <v>160</v>
      </c>
      <c r="B125" s="37">
        <v>13</v>
      </c>
      <c r="C125" s="37">
        <v>10</v>
      </c>
      <c r="D125" s="11">
        <v>23</v>
      </c>
      <c r="E125" s="44">
        <v>15</v>
      </c>
      <c r="F125" s="44">
        <v>24</v>
      </c>
      <c r="G125" s="11">
        <v>39</v>
      </c>
      <c r="H125" s="11">
        <v>62</v>
      </c>
    </row>
    <row r="126" spans="1:8" ht="15" customHeight="1" x14ac:dyDescent="0.2">
      <c r="A126" s="49" t="s">
        <v>159</v>
      </c>
      <c r="B126" s="37">
        <v>2</v>
      </c>
      <c r="C126" s="37">
        <v>10</v>
      </c>
      <c r="D126" s="11">
        <v>12</v>
      </c>
      <c r="E126" s="44">
        <v>6</v>
      </c>
      <c r="F126" s="44">
        <v>13</v>
      </c>
      <c r="G126" s="11">
        <v>19</v>
      </c>
      <c r="H126" s="11">
        <v>31</v>
      </c>
    </row>
    <row r="127" spans="1:8" ht="15" customHeight="1" x14ac:dyDescent="0.2">
      <c r="A127" s="48" t="s">
        <v>158</v>
      </c>
      <c r="B127" s="37">
        <v>116</v>
      </c>
      <c r="C127" s="37">
        <v>87</v>
      </c>
      <c r="D127" s="11">
        <v>203</v>
      </c>
      <c r="E127" s="44">
        <v>177</v>
      </c>
      <c r="F127" s="44">
        <v>178</v>
      </c>
      <c r="G127" s="11">
        <v>355</v>
      </c>
      <c r="H127" s="11">
        <v>558</v>
      </c>
    </row>
    <row r="128" spans="1:8" ht="15" customHeight="1" x14ac:dyDescent="0.2">
      <c r="A128" s="48" t="s">
        <v>157</v>
      </c>
      <c r="B128" s="37">
        <v>26</v>
      </c>
      <c r="C128" s="37">
        <v>23</v>
      </c>
      <c r="D128" s="11">
        <v>49</v>
      </c>
      <c r="E128" s="44">
        <v>28</v>
      </c>
      <c r="F128" s="44">
        <v>24</v>
      </c>
      <c r="G128" s="11">
        <v>52</v>
      </c>
      <c r="H128" s="11">
        <v>101</v>
      </c>
    </row>
    <row r="129" spans="1:9" ht="15" customHeight="1" x14ac:dyDescent="0.2">
      <c r="A129" s="48" t="s">
        <v>156</v>
      </c>
      <c r="B129" s="37">
        <v>58</v>
      </c>
      <c r="C129" s="37">
        <v>61</v>
      </c>
      <c r="D129" s="11">
        <v>119</v>
      </c>
      <c r="E129" s="44">
        <v>53</v>
      </c>
      <c r="F129" s="44">
        <v>33</v>
      </c>
      <c r="G129" s="11">
        <v>86</v>
      </c>
      <c r="H129" s="11">
        <v>205</v>
      </c>
    </row>
    <row r="130" spans="1:9" ht="15" customHeight="1" x14ac:dyDescent="0.2">
      <c r="A130" s="49" t="s">
        <v>155</v>
      </c>
      <c r="B130" s="37">
        <v>12</v>
      </c>
      <c r="C130" s="37">
        <v>17</v>
      </c>
      <c r="D130" s="11">
        <v>29</v>
      </c>
      <c r="E130" s="44">
        <v>10</v>
      </c>
      <c r="F130" s="44">
        <v>15</v>
      </c>
      <c r="G130" s="11">
        <v>25</v>
      </c>
      <c r="H130" s="11">
        <v>54</v>
      </c>
    </row>
    <row r="131" spans="1:9" ht="15" customHeight="1" x14ac:dyDescent="0.2">
      <c r="A131" s="48" t="s">
        <v>154</v>
      </c>
      <c r="B131" s="37">
        <v>4</v>
      </c>
      <c r="C131" s="37">
        <v>2</v>
      </c>
      <c r="D131" s="11">
        <v>6</v>
      </c>
      <c r="E131" s="44">
        <v>7</v>
      </c>
      <c r="F131" s="44">
        <v>2</v>
      </c>
      <c r="G131" s="11">
        <v>9</v>
      </c>
      <c r="H131" s="11">
        <v>15</v>
      </c>
    </row>
    <row r="132" spans="1:9" ht="15" customHeight="1" x14ac:dyDescent="0.2">
      <c r="A132" s="48" t="s">
        <v>153</v>
      </c>
      <c r="B132" s="37">
        <v>41</v>
      </c>
      <c r="C132" s="37">
        <v>91</v>
      </c>
      <c r="D132" s="11">
        <v>132</v>
      </c>
      <c r="E132" s="44">
        <v>49</v>
      </c>
      <c r="F132" s="44">
        <v>105</v>
      </c>
      <c r="G132" s="11">
        <v>154</v>
      </c>
      <c r="H132" s="11">
        <v>286</v>
      </c>
    </row>
    <row r="133" spans="1:9" s="31" customFormat="1" ht="15" customHeight="1" x14ac:dyDescent="0.2">
      <c r="A133" s="48" t="s">
        <v>152</v>
      </c>
      <c r="B133" s="37">
        <v>33</v>
      </c>
      <c r="C133" s="37">
        <v>59</v>
      </c>
      <c r="D133" s="11">
        <v>92</v>
      </c>
      <c r="E133" s="44">
        <v>57</v>
      </c>
      <c r="F133" s="44">
        <v>75</v>
      </c>
      <c r="G133" s="11">
        <v>132</v>
      </c>
      <c r="H133" s="11">
        <v>224</v>
      </c>
      <c r="I133" s="11"/>
    </row>
    <row r="134" spans="1:9" ht="15" customHeight="1" x14ac:dyDescent="0.2">
      <c r="A134" s="48" t="s">
        <v>151</v>
      </c>
      <c r="B134" s="37">
        <v>5</v>
      </c>
      <c r="C134" s="37">
        <v>9</v>
      </c>
      <c r="D134" s="11">
        <v>14</v>
      </c>
      <c r="E134" s="44">
        <v>15</v>
      </c>
      <c r="F134" s="44">
        <v>18</v>
      </c>
      <c r="G134" s="11">
        <v>33</v>
      </c>
      <c r="H134" s="11">
        <v>47</v>
      </c>
    </row>
    <row r="135" spans="1:9" ht="15" customHeight="1" x14ac:dyDescent="0.2">
      <c r="A135" s="48" t="s">
        <v>150</v>
      </c>
      <c r="B135" s="37">
        <v>229</v>
      </c>
      <c r="C135" s="37">
        <v>442</v>
      </c>
      <c r="D135" s="11">
        <v>671</v>
      </c>
      <c r="E135" s="44">
        <v>404</v>
      </c>
      <c r="F135" s="44">
        <v>770</v>
      </c>
      <c r="G135" s="11">
        <v>1174</v>
      </c>
      <c r="H135" s="11">
        <v>1845</v>
      </c>
    </row>
    <row r="136" spans="1:9" ht="15" customHeight="1" x14ac:dyDescent="0.2">
      <c r="A136" s="48" t="s">
        <v>149</v>
      </c>
      <c r="B136" s="37">
        <v>279</v>
      </c>
      <c r="C136" s="37">
        <v>259</v>
      </c>
      <c r="D136" s="11">
        <v>538</v>
      </c>
      <c r="E136" s="44">
        <v>440</v>
      </c>
      <c r="F136" s="44">
        <v>333</v>
      </c>
      <c r="G136" s="11">
        <v>773</v>
      </c>
      <c r="H136" s="11">
        <v>1311</v>
      </c>
    </row>
    <row r="137" spans="1:9" ht="15" customHeight="1" x14ac:dyDescent="0.2">
      <c r="A137" s="48" t="s">
        <v>148</v>
      </c>
      <c r="B137" s="37">
        <v>2</v>
      </c>
      <c r="C137" s="37">
        <v>2</v>
      </c>
      <c r="D137" s="11">
        <v>4</v>
      </c>
      <c r="E137" s="44">
        <v>7</v>
      </c>
      <c r="F137" s="44">
        <v>5</v>
      </c>
      <c r="G137" s="11">
        <v>12</v>
      </c>
      <c r="H137" s="11">
        <v>16</v>
      </c>
    </row>
    <row r="138" spans="1:9" ht="15" customHeight="1" x14ac:dyDescent="0.2">
      <c r="A138" s="48" t="s">
        <v>147</v>
      </c>
      <c r="B138" s="37">
        <v>19</v>
      </c>
      <c r="C138" s="37">
        <v>25</v>
      </c>
      <c r="D138" s="11">
        <v>44</v>
      </c>
      <c r="E138" s="44">
        <v>15</v>
      </c>
      <c r="F138" s="44">
        <v>20</v>
      </c>
      <c r="G138" s="11">
        <v>35</v>
      </c>
      <c r="H138" s="11">
        <v>79</v>
      </c>
    </row>
    <row r="139" spans="1:9" ht="15" customHeight="1" x14ac:dyDescent="0.2">
      <c r="A139" s="48" t="s">
        <v>146</v>
      </c>
      <c r="B139" s="37">
        <v>6</v>
      </c>
      <c r="C139" s="37">
        <v>4</v>
      </c>
      <c r="D139" s="11">
        <v>10</v>
      </c>
      <c r="E139" s="44">
        <v>10</v>
      </c>
      <c r="F139" s="44">
        <v>6</v>
      </c>
      <c r="G139" s="11">
        <v>16</v>
      </c>
      <c r="H139" s="11">
        <v>26</v>
      </c>
    </row>
    <row r="140" spans="1:9" ht="15" customHeight="1" x14ac:dyDescent="0.2">
      <c r="A140" s="48" t="s">
        <v>145</v>
      </c>
      <c r="B140" s="37">
        <v>40</v>
      </c>
      <c r="C140" s="37">
        <v>21</v>
      </c>
      <c r="D140" s="11">
        <v>61</v>
      </c>
      <c r="E140" s="44">
        <v>59</v>
      </c>
      <c r="F140" s="44">
        <v>40</v>
      </c>
      <c r="G140" s="11">
        <v>99</v>
      </c>
      <c r="H140" s="11">
        <v>160</v>
      </c>
    </row>
    <row r="141" spans="1:9" ht="15" customHeight="1" x14ac:dyDescent="0.2">
      <c r="A141" s="48" t="s">
        <v>144</v>
      </c>
      <c r="B141" s="37">
        <v>9</v>
      </c>
      <c r="C141" s="37">
        <v>5</v>
      </c>
      <c r="D141" s="11">
        <v>14</v>
      </c>
      <c r="E141" s="44">
        <v>3</v>
      </c>
      <c r="F141" s="44">
        <v>16</v>
      </c>
      <c r="G141" s="11">
        <v>19</v>
      </c>
      <c r="H141" s="11">
        <v>33</v>
      </c>
    </row>
    <row r="142" spans="1:9" ht="15" customHeight="1" x14ac:dyDescent="0.2">
      <c r="A142" s="48" t="s">
        <v>143</v>
      </c>
      <c r="B142" s="37">
        <v>12</v>
      </c>
      <c r="C142" s="37">
        <v>68</v>
      </c>
      <c r="D142" s="11">
        <v>80</v>
      </c>
      <c r="E142" s="44">
        <v>19</v>
      </c>
      <c r="F142" s="44">
        <v>54</v>
      </c>
      <c r="G142" s="11">
        <v>73</v>
      </c>
      <c r="H142" s="11">
        <v>153</v>
      </c>
    </row>
    <row r="143" spans="1:9" ht="15" customHeight="1" x14ac:dyDescent="0.2">
      <c r="A143" s="48" t="s">
        <v>142</v>
      </c>
      <c r="B143" s="37">
        <v>33</v>
      </c>
      <c r="C143" s="37">
        <v>25</v>
      </c>
      <c r="D143" s="11">
        <v>58</v>
      </c>
      <c r="E143" s="44">
        <v>48</v>
      </c>
      <c r="F143" s="44">
        <v>39</v>
      </c>
      <c r="G143" s="11">
        <v>87</v>
      </c>
      <c r="H143" s="11">
        <v>145</v>
      </c>
    </row>
    <row r="144" spans="1:9" ht="15" customHeight="1" x14ac:dyDescent="0.2">
      <c r="A144" s="48" t="s">
        <v>141</v>
      </c>
      <c r="B144" s="37">
        <v>7</v>
      </c>
      <c r="C144" s="37">
        <v>21</v>
      </c>
      <c r="D144" s="11">
        <v>28</v>
      </c>
      <c r="E144" s="44">
        <v>6</v>
      </c>
      <c r="F144" s="44">
        <v>18</v>
      </c>
      <c r="G144" s="11">
        <v>24</v>
      </c>
      <c r="H144" s="11">
        <v>52</v>
      </c>
    </row>
    <row r="145" spans="1:8" ht="15" customHeight="1" x14ac:dyDescent="0.2">
      <c r="A145" s="50" t="s">
        <v>140</v>
      </c>
      <c r="B145" s="37">
        <v>2</v>
      </c>
      <c r="C145" s="37">
        <v>8</v>
      </c>
      <c r="D145" s="11">
        <v>10</v>
      </c>
      <c r="E145" s="44">
        <v>4</v>
      </c>
      <c r="F145" s="44">
        <v>6</v>
      </c>
      <c r="G145" s="11">
        <v>10</v>
      </c>
      <c r="H145" s="11">
        <v>20</v>
      </c>
    </row>
    <row r="146" spans="1:8" ht="15" customHeight="1" x14ac:dyDescent="0.2">
      <c r="A146" s="48" t="s">
        <v>139</v>
      </c>
      <c r="B146" s="37">
        <v>31</v>
      </c>
      <c r="C146" s="37">
        <v>7</v>
      </c>
      <c r="D146" s="11">
        <v>38</v>
      </c>
      <c r="E146" s="44">
        <v>126</v>
      </c>
      <c r="F146" s="44">
        <v>10</v>
      </c>
      <c r="G146" s="11">
        <v>136</v>
      </c>
      <c r="H146" s="11">
        <v>174</v>
      </c>
    </row>
    <row r="147" spans="1:8" ht="15" customHeight="1" x14ac:dyDescent="0.2">
      <c r="A147" s="48" t="s">
        <v>138</v>
      </c>
      <c r="B147" s="37">
        <v>2</v>
      </c>
      <c r="C147" s="37">
        <v>1</v>
      </c>
      <c r="D147" s="11">
        <v>3</v>
      </c>
      <c r="E147" s="44">
        <v>3</v>
      </c>
      <c r="F147" s="44">
        <v>1</v>
      </c>
      <c r="G147" s="11">
        <v>4</v>
      </c>
      <c r="H147" s="11">
        <v>7</v>
      </c>
    </row>
    <row r="148" spans="1:8" ht="15" customHeight="1" x14ac:dyDescent="0.2">
      <c r="A148" s="48" t="s">
        <v>137</v>
      </c>
      <c r="B148" s="37">
        <v>13</v>
      </c>
      <c r="C148" s="37">
        <v>6</v>
      </c>
      <c r="D148" s="11">
        <v>19</v>
      </c>
      <c r="E148" s="44">
        <v>11</v>
      </c>
      <c r="F148" s="44">
        <v>5</v>
      </c>
      <c r="G148" s="11">
        <v>16</v>
      </c>
      <c r="H148" s="11">
        <v>35</v>
      </c>
    </row>
    <row r="149" spans="1:8" ht="15" customHeight="1" x14ac:dyDescent="0.2">
      <c r="A149" s="48" t="s">
        <v>136</v>
      </c>
      <c r="B149" s="37">
        <v>24</v>
      </c>
      <c r="C149" s="37">
        <v>15</v>
      </c>
      <c r="D149" s="11">
        <v>39</v>
      </c>
      <c r="E149" s="44">
        <v>38</v>
      </c>
      <c r="F149" s="44">
        <v>23</v>
      </c>
      <c r="G149" s="11">
        <v>61</v>
      </c>
      <c r="H149" s="11">
        <v>100</v>
      </c>
    </row>
    <row r="150" spans="1:8" ht="15" customHeight="1" x14ac:dyDescent="0.2">
      <c r="A150" s="48" t="s">
        <v>135</v>
      </c>
      <c r="B150" s="37">
        <v>9</v>
      </c>
      <c r="C150" s="37">
        <v>15</v>
      </c>
      <c r="D150" s="11">
        <v>24</v>
      </c>
      <c r="E150" s="44">
        <v>9</v>
      </c>
      <c r="F150" s="44">
        <v>16</v>
      </c>
      <c r="G150" s="11">
        <v>25</v>
      </c>
      <c r="H150" s="11">
        <v>49</v>
      </c>
    </row>
    <row r="151" spans="1:8" ht="15" customHeight="1" x14ac:dyDescent="0.2">
      <c r="A151" s="48" t="s">
        <v>134</v>
      </c>
      <c r="B151" s="37">
        <v>1</v>
      </c>
      <c r="C151" s="37">
        <v>0</v>
      </c>
      <c r="D151" s="11">
        <v>1</v>
      </c>
      <c r="E151" s="44">
        <v>2</v>
      </c>
      <c r="F151" s="44">
        <v>1</v>
      </c>
      <c r="G151" s="11">
        <v>3</v>
      </c>
      <c r="H151" s="11">
        <v>4</v>
      </c>
    </row>
    <row r="152" spans="1:8" ht="15" customHeight="1" x14ac:dyDescent="0.2">
      <c r="A152" s="48" t="s">
        <v>133</v>
      </c>
      <c r="B152" s="37">
        <v>0</v>
      </c>
      <c r="C152" s="37">
        <v>1</v>
      </c>
      <c r="D152" s="11">
        <v>1</v>
      </c>
      <c r="E152" s="44">
        <v>0</v>
      </c>
      <c r="F152" s="44">
        <v>1</v>
      </c>
      <c r="G152" s="11">
        <v>1</v>
      </c>
      <c r="H152" s="11">
        <v>2</v>
      </c>
    </row>
    <row r="153" spans="1:8" ht="15" customHeight="1" x14ac:dyDescent="0.2">
      <c r="A153" s="48" t="s">
        <v>132</v>
      </c>
      <c r="B153" s="37">
        <v>2</v>
      </c>
      <c r="C153" s="37">
        <v>4</v>
      </c>
      <c r="D153" s="11">
        <v>6</v>
      </c>
      <c r="E153" s="44">
        <v>2</v>
      </c>
      <c r="F153" s="44">
        <v>2</v>
      </c>
      <c r="G153" s="11">
        <v>4</v>
      </c>
      <c r="H153" s="11">
        <v>10</v>
      </c>
    </row>
    <row r="154" spans="1:8" ht="15" customHeight="1" x14ac:dyDescent="0.2">
      <c r="A154" s="48" t="s">
        <v>131</v>
      </c>
      <c r="B154" s="37">
        <v>0</v>
      </c>
      <c r="C154" s="37">
        <v>2</v>
      </c>
      <c r="D154" s="11">
        <v>2</v>
      </c>
      <c r="E154" s="44">
        <v>0</v>
      </c>
      <c r="F154" s="44">
        <v>0</v>
      </c>
      <c r="G154" s="11">
        <v>0</v>
      </c>
      <c r="H154" s="11">
        <v>2</v>
      </c>
    </row>
    <row r="155" spans="1:8" ht="15" customHeight="1" x14ac:dyDescent="0.2">
      <c r="A155" s="48" t="s">
        <v>130</v>
      </c>
      <c r="B155" s="37">
        <v>69</v>
      </c>
      <c r="C155" s="37">
        <v>70</v>
      </c>
      <c r="D155" s="11">
        <v>139</v>
      </c>
      <c r="E155" s="44">
        <v>123</v>
      </c>
      <c r="F155" s="44">
        <v>105</v>
      </c>
      <c r="G155" s="11">
        <v>228</v>
      </c>
      <c r="H155" s="11">
        <v>367</v>
      </c>
    </row>
    <row r="156" spans="1:8" ht="15" customHeight="1" x14ac:dyDescent="0.2">
      <c r="A156" s="48" t="s">
        <v>129</v>
      </c>
      <c r="B156" s="37">
        <v>0</v>
      </c>
      <c r="C156" s="37">
        <v>1</v>
      </c>
      <c r="D156" s="11">
        <v>1</v>
      </c>
      <c r="E156" s="44">
        <v>0</v>
      </c>
      <c r="F156" s="44">
        <v>1</v>
      </c>
      <c r="G156" s="11">
        <v>1</v>
      </c>
      <c r="H156" s="11">
        <v>2</v>
      </c>
    </row>
    <row r="157" spans="1:8" ht="15" customHeight="1" x14ac:dyDescent="0.2">
      <c r="A157" s="48" t="s">
        <v>128</v>
      </c>
      <c r="B157" s="37">
        <v>8</v>
      </c>
      <c r="C157" s="37">
        <v>10</v>
      </c>
      <c r="D157" s="11">
        <v>18</v>
      </c>
      <c r="E157" s="44">
        <v>33</v>
      </c>
      <c r="F157" s="44">
        <v>24</v>
      </c>
      <c r="G157" s="11">
        <v>57</v>
      </c>
      <c r="H157" s="11">
        <v>75</v>
      </c>
    </row>
    <row r="158" spans="1:8" ht="15" customHeight="1" x14ac:dyDescent="0.2">
      <c r="A158" s="49" t="s">
        <v>127</v>
      </c>
      <c r="B158" s="37">
        <v>4</v>
      </c>
      <c r="C158" s="37">
        <v>11</v>
      </c>
      <c r="D158" s="11">
        <v>15</v>
      </c>
      <c r="E158" s="44">
        <v>5</v>
      </c>
      <c r="F158" s="44">
        <v>13</v>
      </c>
      <c r="G158" s="11">
        <v>18</v>
      </c>
      <c r="H158" s="11">
        <v>33</v>
      </c>
    </row>
    <row r="159" spans="1:8" ht="15" customHeight="1" x14ac:dyDescent="0.2">
      <c r="A159" s="48" t="s">
        <v>126</v>
      </c>
      <c r="B159" s="37">
        <v>160</v>
      </c>
      <c r="C159" s="37">
        <v>55</v>
      </c>
      <c r="D159" s="11">
        <v>215</v>
      </c>
      <c r="E159" s="44">
        <v>344</v>
      </c>
      <c r="F159" s="44">
        <v>97</v>
      </c>
      <c r="G159" s="11">
        <v>441</v>
      </c>
      <c r="H159" s="11">
        <v>656</v>
      </c>
    </row>
    <row r="160" spans="1:8" ht="15" customHeight="1" x14ac:dyDescent="0.2">
      <c r="A160" s="48" t="s">
        <v>125</v>
      </c>
      <c r="B160" s="37">
        <v>2</v>
      </c>
      <c r="C160" s="37">
        <v>3</v>
      </c>
      <c r="D160" s="11">
        <v>5</v>
      </c>
      <c r="E160" s="44">
        <v>3</v>
      </c>
      <c r="F160" s="44">
        <v>3</v>
      </c>
      <c r="G160" s="11">
        <v>6</v>
      </c>
      <c r="H160" s="11">
        <v>11</v>
      </c>
    </row>
    <row r="161" spans="1:8" ht="15" customHeight="1" x14ac:dyDescent="0.2">
      <c r="A161" s="48" t="s">
        <v>124</v>
      </c>
      <c r="B161" s="37">
        <v>23</v>
      </c>
      <c r="C161" s="37">
        <v>31</v>
      </c>
      <c r="D161" s="11">
        <v>54</v>
      </c>
      <c r="E161" s="44">
        <v>49</v>
      </c>
      <c r="F161" s="44">
        <v>51</v>
      </c>
      <c r="G161" s="11">
        <v>100</v>
      </c>
      <c r="H161" s="11">
        <v>154</v>
      </c>
    </row>
    <row r="162" spans="1:8" ht="15" customHeight="1" x14ac:dyDescent="0.2">
      <c r="A162" s="48" t="s">
        <v>123</v>
      </c>
      <c r="B162" s="37">
        <v>3</v>
      </c>
      <c r="C162" s="37">
        <v>9</v>
      </c>
      <c r="D162" s="11">
        <v>12</v>
      </c>
      <c r="E162" s="44">
        <v>9</v>
      </c>
      <c r="F162" s="44">
        <v>13</v>
      </c>
      <c r="G162" s="11">
        <v>22</v>
      </c>
      <c r="H162" s="11">
        <v>34</v>
      </c>
    </row>
    <row r="163" spans="1:8" ht="15" customHeight="1" x14ac:dyDescent="0.2">
      <c r="A163" s="48" t="s">
        <v>122</v>
      </c>
      <c r="B163" s="37">
        <v>2</v>
      </c>
      <c r="C163" s="37">
        <v>3</v>
      </c>
      <c r="D163" s="11">
        <v>5</v>
      </c>
      <c r="E163" s="44">
        <v>3</v>
      </c>
      <c r="F163" s="44">
        <v>4</v>
      </c>
      <c r="G163" s="11">
        <v>7</v>
      </c>
      <c r="H163" s="11">
        <v>12</v>
      </c>
    </row>
    <row r="164" spans="1:8" ht="15" customHeight="1" x14ac:dyDescent="0.2">
      <c r="A164" s="50" t="s">
        <v>121</v>
      </c>
      <c r="B164" s="37">
        <v>132</v>
      </c>
      <c r="C164" s="37">
        <v>301</v>
      </c>
      <c r="D164" s="11">
        <v>433</v>
      </c>
      <c r="E164" s="44">
        <v>170</v>
      </c>
      <c r="F164" s="44">
        <v>378</v>
      </c>
      <c r="G164" s="11">
        <v>548</v>
      </c>
      <c r="H164" s="11">
        <v>981</v>
      </c>
    </row>
    <row r="165" spans="1:8" ht="15" customHeight="1" x14ac:dyDescent="0.2">
      <c r="A165" s="48" t="s">
        <v>120</v>
      </c>
      <c r="B165" s="37">
        <v>44</v>
      </c>
      <c r="C165" s="37">
        <v>64</v>
      </c>
      <c r="D165" s="11">
        <v>108</v>
      </c>
      <c r="E165" s="44">
        <v>114</v>
      </c>
      <c r="F165" s="44">
        <v>136</v>
      </c>
      <c r="G165" s="11">
        <v>250</v>
      </c>
      <c r="H165" s="11">
        <v>358</v>
      </c>
    </row>
    <row r="166" spans="1:8" ht="15" customHeight="1" x14ac:dyDescent="0.2">
      <c r="A166" s="48" t="s">
        <v>119</v>
      </c>
      <c r="B166" s="37">
        <v>14</v>
      </c>
      <c r="C166" s="37">
        <v>17</v>
      </c>
      <c r="D166" s="11">
        <v>31</v>
      </c>
      <c r="E166" s="44">
        <v>14</v>
      </c>
      <c r="F166" s="44">
        <v>14</v>
      </c>
      <c r="G166" s="11">
        <v>28</v>
      </c>
      <c r="H166" s="11">
        <v>59</v>
      </c>
    </row>
    <row r="167" spans="1:8" ht="15" customHeight="1" x14ac:dyDescent="0.2">
      <c r="A167" s="48" t="s">
        <v>118</v>
      </c>
      <c r="B167" s="37">
        <v>6</v>
      </c>
      <c r="C167" s="37">
        <v>7</v>
      </c>
      <c r="D167" s="11">
        <v>13</v>
      </c>
      <c r="E167" s="44">
        <v>14</v>
      </c>
      <c r="F167" s="44">
        <v>17</v>
      </c>
      <c r="G167" s="11">
        <v>31</v>
      </c>
      <c r="H167" s="11">
        <v>44</v>
      </c>
    </row>
    <row r="168" spans="1:8" ht="15" customHeight="1" x14ac:dyDescent="0.2">
      <c r="A168" s="49" t="s">
        <v>117</v>
      </c>
      <c r="B168" s="37">
        <v>11</v>
      </c>
      <c r="C168" s="37">
        <v>21</v>
      </c>
      <c r="D168" s="11">
        <v>32</v>
      </c>
      <c r="E168" s="44">
        <v>14</v>
      </c>
      <c r="F168" s="44">
        <v>17</v>
      </c>
      <c r="G168" s="11">
        <v>31</v>
      </c>
      <c r="H168" s="11">
        <v>63</v>
      </c>
    </row>
    <row r="169" spans="1:8" ht="15" customHeight="1" x14ac:dyDescent="0.2">
      <c r="A169" s="48" t="s">
        <v>116</v>
      </c>
      <c r="B169" s="37">
        <v>0</v>
      </c>
      <c r="C169" s="37">
        <v>6</v>
      </c>
      <c r="D169" s="11">
        <v>6</v>
      </c>
      <c r="E169" s="44">
        <v>1</v>
      </c>
      <c r="F169" s="44">
        <v>9</v>
      </c>
      <c r="G169" s="11">
        <v>10</v>
      </c>
      <c r="H169" s="11">
        <v>16</v>
      </c>
    </row>
    <row r="170" spans="1:8" ht="15" customHeight="1" x14ac:dyDescent="0.2">
      <c r="A170" s="48" t="s">
        <v>115</v>
      </c>
      <c r="B170" s="37">
        <v>9</v>
      </c>
      <c r="C170" s="37">
        <v>2</v>
      </c>
      <c r="D170" s="11">
        <v>11</v>
      </c>
      <c r="E170" s="44">
        <v>4</v>
      </c>
      <c r="F170" s="44">
        <v>4</v>
      </c>
      <c r="G170" s="11">
        <v>8</v>
      </c>
      <c r="H170" s="11">
        <v>19</v>
      </c>
    </row>
    <row r="171" spans="1:8" ht="15" customHeight="1" x14ac:dyDescent="0.2">
      <c r="A171" s="48" t="s">
        <v>114</v>
      </c>
      <c r="B171" s="37">
        <v>1</v>
      </c>
      <c r="C171" s="37">
        <v>8</v>
      </c>
      <c r="D171" s="11">
        <v>9</v>
      </c>
      <c r="E171" s="44">
        <v>1</v>
      </c>
      <c r="F171" s="44">
        <v>9</v>
      </c>
      <c r="G171" s="11">
        <v>10</v>
      </c>
      <c r="H171" s="11">
        <v>19</v>
      </c>
    </row>
    <row r="172" spans="1:8" ht="15" customHeight="1" x14ac:dyDescent="0.2">
      <c r="A172" s="48" t="s">
        <v>113</v>
      </c>
      <c r="B172" s="37">
        <v>39</v>
      </c>
      <c r="C172" s="37">
        <v>7</v>
      </c>
      <c r="D172" s="11">
        <v>46</v>
      </c>
      <c r="E172" s="44">
        <v>97</v>
      </c>
      <c r="F172" s="44">
        <v>11</v>
      </c>
      <c r="G172" s="11">
        <v>108</v>
      </c>
      <c r="H172" s="11">
        <v>154</v>
      </c>
    </row>
    <row r="173" spans="1:8" s="14" customFormat="1" ht="15" customHeight="1" x14ac:dyDescent="0.2">
      <c r="A173" s="48" t="s">
        <v>112</v>
      </c>
      <c r="B173" s="37">
        <v>5</v>
      </c>
      <c r="C173" s="37">
        <v>9</v>
      </c>
      <c r="D173" s="11">
        <v>14</v>
      </c>
      <c r="E173" s="44">
        <v>2</v>
      </c>
      <c r="F173" s="44">
        <v>9</v>
      </c>
      <c r="G173" s="11">
        <v>11</v>
      </c>
      <c r="H173" s="11">
        <v>25</v>
      </c>
    </row>
    <row r="174" spans="1:8" s="14" customFormat="1" ht="15" customHeight="1" x14ac:dyDescent="0.2">
      <c r="A174" s="21" t="s">
        <v>111</v>
      </c>
      <c r="B174" s="15">
        <f>B175</f>
        <v>5</v>
      </c>
      <c r="C174" s="15">
        <f>C175</f>
        <v>10</v>
      </c>
      <c r="D174" s="15">
        <f>D175</f>
        <v>15</v>
      </c>
      <c r="E174" s="15">
        <f>E175</f>
        <v>1</v>
      </c>
      <c r="F174" s="15">
        <f>F175</f>
        <v>1</v>
      </c>
      <c r="G174" s="15">
        <f>SUM(E174:F174)</f>
        <v>2</v>
      </c>
      <c r="H174" s="15">
        <f>SUM(D174,G174)</f>
        <v>17</v>
      </c>
    </row>
    <row r="175" spans="1:8" ht="15" customHeight="1" x14ac:dyDescent="0.2">
      <c r="A175" s="23" t="s">
        <v>110</v>
      </c>
      <c r="B175" s="15">
        <f>SUM(B176:B183)</f>
        <v>5</v>
      </c>
      <c r="C175" s="15">
        <f>SUM(C176:C183)</f>
        <v>10</v>
      </c>
      <c r="D175" s="15">
        <f>SUM(D176:D183)</f>
        <v>15</v>
      </c>
      <c r="E175" s="15">
        <f>SUM(E176:E183)</f>
        <v>1</v>
      </c>
      <c r="F175" s="15">
        <f>SUM(F176:F183)</f>
        <v>1</v>
      </c>
      <c r="G175" s="15">
        <f>SUM(G176:G183)</f>
        <v>2</v>
      </c>
      <c r="H175" s="15">
        <f>SUM(D175,G175)</f>
        <v>17</v>
      </c>
    </row>
    <row r="176" spans="1:8" ht="15" customHeight="1" x14ac:dyDescent="0.2">
      <c r="A176" s="39" t="s">
        <v>109</v>
      </c>
      <c r="B176" s="37">
        <v>1</v>
      </c>
      <c r="C176" s="37">
        <v>2</v>
      </c>
      <c r="D176" s="11">
        <v>3</v>
      </c>
      <c r="E176" s="44">
        <v>0</v>
      </c>
      <c r="F176" s="44">
        <v>0</v>
      </c>
      <c r="G176" s="11">
        <v>0</v>
      </c>
      <c r="H176" s="11">
        <v>3</v>
      </c>
    </row>
    <row r="177" spans="1:8" ht="15" customHeight="1" x14ac:dyDescent="0.2">
      <c r="A177" s="39" t="s">
        <v>108</v>
      </c>
      <c r="B177" s="37">
        <v>0</v>
      </c>
      <c r="C177" s="37">
        <v>1</v>
      </c>
      <c r="D177" s="11">
        <v>1</v>
      </c>
      <c r="E177" s="44">
        <v>0</v>
      </c>
      <c r="F177" s="44">
        <v>0</v>
      </c>
      <c r="G177" s="11">
        <v>0</v>
      </c>
      <c r="H177" s="11">
        <v>1</v>
      </c>
    </row>
    <row r="178" spans="1:8" ht="15" customHeight="1" x14ac:dyDescent="0.2">
      <c r="A178" s="39" t="s">
        <v>107</v>
      </c>
      <c r="B178" s="37">
        <v>2</v>
      </c>
      <c r="C178" s="37">
        <v>2</v>
      </c>
      <c r="D178" s="11">
        <v>4</v>
      </c>
      <c r="E178" s="44">
        <v>0</v>
      </c>
      <c r="F178" s="44">
        <v>0</v>
      </c>
      <c r="G178" s="11">
        <v>0</v>
      </c>
      <c r="H178" s="11">
        <v>4</v>
      </c>
    </row>
    <row r="179" spans="1:8" ht="15" customHeight="1" x14ac:dyDescent="0.2">
      <c r="A179" s="39" t="s">
        <v>106</v>
      </c>
      <c r="B179" s="37">
        <v>0</v>
      </c>
      <c r="C179" s="37">
        <v>0</v>
      </c>
      <c r="D179" s="11">
        <v>0</v>
      </c>
      <c r="E179" s="44">
        <v>1</v>
      </c>
      <c r="F179" s="44">
        <v>1</v>
      </c>
      <c r="G179" s="11">
        <v>2</v>
      </c>
      <c r="H179" s="11">
        <v>2</v>
      </c>
    </row>
    <row r="180" spans="1:8" ht="15" customHeight="1" x14ac:dyDescent="0.2">
      <c r="A180" s="39" t="s">
        <v>105</v>
      </c>
      <c r="B180" s="37">
        <v>1</v>
      </c>
      <c r="C180" s="37">
        <v>1</v>
      </c>
      <c r="D180" s="11">
        <v>2</v>
      </c>
      <c r="E180" s="44">
        <v>0</v>
      </c>
      <c r="F180" s="44">
        <v>0</v>
      </c>
      <c r="G180" s="11">
        <v>0</v>
      </c>
      <c r="H180" s="11">
        <v>2</v>
      </c>
    </row>
    <row r="181" spans="1:8" ht="15" customHeight="1" x14ac:dyDescent="0.2">
      <c r="A181" s="39" t="s">
        <v>104</v>
      </c>
      <c r="B181" s="37">
        <v>0</v>
      </c>
      <c r="C181" s="37">
        <v>1</v>
      </c>
      <c r="D181" s="11">
        <v>1</v>
      </c>
      <c r="E181" s="44">
        <v>0</v>
      </c>
      <c r="F181" s="44">
        <v>0</v>
      </c>
      <c r="G181" s="11">
        <v>0</v>
      </c>
      <c r="H181" s="11">
        <v>1</v>
      </c>
    </row>
    <row r="182" spans="1:8" ht="15" customHeight="1" x14ac:dyDescent="0.2">
      <c r="A182" s="39" t="s">
        <v>103</v>
      </c>
      <c r="B182" s="37">
        <v>0</v>
      </c>
      <c r="C182" s="37">
        <v>2</v>
      </c>
      <c r="D182" s="11">
        <v>2</v>
      </c>
      <c r="E182" s="44">
        <v>0</v>
      </c>
      <c r="F182" s="44">
        <v>0</v>
      </c>
      <c r="G182" s="11">
        <v>0</v>
      </c>
      <c r="H182" s="11">
        <v>2</v>
      </c>
    </row>
    <row r="183" spans="1:8" ht="15" customHeight="1" x14ac:dyDescent="0.2">
      <c r="A183" s="39" t="s">
        <v>102</v>
      </c>
      <c r="B183" s="37">
        <v>1</v>
      </c>
      <c r="C183" s="37">
        <v>1</v>
      </c>
      <c r="D183" s="11">
        <v>2</v>
      </c>
      <c r="E183" s="44">
        <v>0</v>
      </c>
      <c r="F183" s="44">
        <v>0</v>
      </c>
      <c r="G183" s="11">
        <v>0</v>
      </c>
      <c r="H183" s="11">
        <v>2</v>
      </c>
    </row>
    <row r="184" spans="1:8" ht="15" customHeight="1" x14ac:dyDescent="0.2">
      <c r="A184" s="15" t="s">
        <v>101</v>
      </c>
      <c r="B184" s="15">
        <f>SUM(B185:B185)</f>
        <v>27</v>
      </c>
      <c r="C184" s="15">
        <f>SUM(C185:C185)</f>
        <v>40</v>
      </c>
      <c r="D184" s="15">
        <f>SUM(D185:D185)</f>
        <v>67</v>
      </c>
      <c r="E184" s="15">
        <f>SUM(E185:E185)</f>
        <v>61</v>
      </c>
      <c r="F184" s="15">
        <f>SUM(F185:F185)</f>
        <v>128</v>
      </c>
      <c r="G184" s="11">
        <f>SUM(G185:G185)</f>
        <v>189</v>
      </c>
      <c r="H184" s="15">
        <f>SUM(D184,G184)</f>
        <v>256</v>
      </c>
    </row>
    <row r="185" spans="1:8" ht="15" customHeight="1" x14ac:dyDescent="0.2">
      <c r="A185" s="32" t="s">
        <v>100</v>
      </c>
      <c r="B185" s="35">
        <f>SUM(B186:B188)</f>
        <v>27</v>
      </c>
      <c r="C185" s="35">
        <f>SUM(C186:C188)</f>
        <v>40</v>
      </c>
      <c r="D185" s="35">
        <f>SUM(D186:D188)</f>
        <v>67</v>
      </c>
      <c r="E185" s="35">
        <f>SUM(E186:E188)</f>
        <v>61</v>
      </c>
      <c r="F185" s="35">
        <f>SUM(F186:F188)</f>
        <v>128</v>
      </c>
      <c r="G185" s="37">
        <f>SUM(G186:G188)</f>
        <v>189</v>
      </c>
      <c r="H185" s="15">
        <f>SUM(D185,G185)</f>
        <v>256</v>
      </c>
    </row>
    <row r="186" spans="1:8" ht="15" customHeight="1" x14ac:dyDescent="0.2">
      <c r="A186" s="39" t="s">
        <v>99</v>
      </c>
      <c r="B186" s="37">
        <v>27</v>
      </c>
      <c r="C186" s="37">
        <v>40</v>
      </c>
      <c r="D186" s="11">
        <v>67</v>
      </c>
      <c r="E186" s="37">
        <v>48</v>
      </c>
      <c r="F186" s="37">
        <v>114</v>
      </c>
      <c r="G186" s="11">
        <v>162</v>
      </c>
      <c r="H186" s="11">
        <v>229</v>
      </c>
    </row>
    <row r="187" spans="1:8" ht="15" customHeight="1" x14ac:dyDescent="0.2">
      <c r="A187" s="39" t="s">
        <v>98</v>
      </c>
      <c r="B187" s="37">
        <v>0</v>
      </c>
      <c r="C187" s="37">
        <v>0</v>
      </c>
      <c r="D187" s="11">
        <v>0</v>
      </c>
      <c r="E187" s="37">
        <v>2</v>
      </c>
      <c r="F187" s="37">
        <v>2</v>
      </c>
      <c r="G187" s="11">
        <v>4</v>
      </c>
      <c r="H187" s="11">
        <v>4</v>
      </c>
    </row>
    <row r="188" spans="1:8" ht="15" customHeight="1" x14ac:dyDescent="0.2">
      <c r="A188" s="39" t="s">
        <v>97</v>
      </c>
      <c r="B188" s="37">
        <v>0</v>
      </c>
      <c r="C188" s="37">
        <v>0</v>
      </c>
      <c r="D188" s="11">
        <v>0</v>
      </c>
      <c r="E188" s="37">
        <v>11</v>
      </c>
      <c r="F188" s="37">
        <v>12</v>
      </c>
      <c r="G188" s="11">
        <v>23</v>
      </c>
      <c r="H188" s="11">
        <v>23</v>
      </c>
    </row>
    <row r="189" spans="1:8" ht="15" customHeight="1" x14ac:dyDescent="0.2">
      <c r="A189" s="15" t="s">
        <v>96</v>
      </c>
      <c r="B189" s="35">
        <f>B190</f>
        <v>15</v>
      </c>
      <c r="C189" s="35">
        <f>C190</f>
        <v>54</v>
      </c>
      <c r="D189" s="35">
        <f>D190</f>
        <v>69</v>
      </c>
      <c r="E189" s="35">
        <f>E190</f>
        <v>17</v>
      </c>
      <c r="F189" s="35">
        <f>F190</f>
        <v>42</v>
      </c>
      <c r="G189" s="35">
        <f>G190</f>
        <v>59</v>
      </c>
      <c r="H189" s="35">
        <f>H190</f>
        <v>128</v>
      </c>
    </row>
    <row r="190" spans="1:8" ht="15" customHeight="1" x14ac:dyDescent="0.2">
      <c r="A190" s="47" t="s">
        <v>95</v>
      </c>
      <c r="B190" s="35">
        <f>SUM(B191:B198)</f>
        <v>15</v>
      </c>
      <c r="C190" s="35">
        <f>SUM(C191:C198)</f>
        <v>54</v>
      </c>
      <c r="D190" s="35">
        <f>SUM(D191:D198)</f>
        <v>69</v>
      </c>
      <c r="E190" s="35">
        <f>SUM(E191:E198)</f>
        <v>17</v>
      </c>
      <c r="F190" s="35">
        <f>SUM(F191:F198)</f>
        <v>42</v>
      </c>
      <c r="G190" s="35">
        <f>SUM(G191:G198)</f>
        <v>59</v>
      </c>
      <c r="H190" s="35">
        <f>SUM(H191:H198)</f>
        <v>128</v>
      </c>
    </row>
    <row r="191" spans="1:8" s="9" customFormat="1" ht="15" customHeight="1" x14ac:dyDescent="0.2">
      <c r="A191" s="38" t="s">
        <v>94</v>
      </c>
      <c r="B191" s="37">
        <v>0</v>
      </c>
      <c r="C191" s="37">
        <v>0</v>
      </c>
      <c r="D191" s="11">
        <v>0</v>
      </c>
      <c r="E191" s="37">
        <v>2</v>
      </c>
      <c r="F191" s="37">
        <v>4</v>
      </c>
      <c r="G191" s="11">
        <v>6</v>
      </c>
      <c r="H191" s="11">
        <v>6</v>
      </c>
    </row>
    <row r="192" spans="1:8" s="9" customFormat="1" ht="15" customHeight="1" x14ac:dyDescent="0.2">
      <c r="A192" s="38" t="s">
        <v>93</v>
      </c>
      <c r="B192" s="37">
        <v>3</v>
      </c>
      <c r="C192" s="37">
        <v>8</v>
      </c>
      <c r="D192" s="11">
        <v>11</v>
      </c>
      <c r="E192" s="37">
        <v>2</v>
      </c>
      <c r="F192" s="37">
        <v>10</v>
      </c>
      <c r="G192" s="11">
        <v>12</v>
      </c>
      <c r="H192" s="11">
        <v>23</v>
      </c>
    </row>
    <row r="193" spans="1:8" s="9" customFormat="1" ht="15" customHeight="1" x14ac:dyDescent="0.2">
      <c r="A193" s="38" t="s">
        <v>92</v>
      </c>
      <c r="B193" s="37">
        <v>3</v>
      </c>
      <c r="C193" s="37">
        <v>14</v>
      </c>
      <c r="D193" s="11">
        <v>17</v>
      </c>
      <c r="E193" s="37">
        <v>0</v>
      </c>
      <c r="F193" s="37">
        <v>0</v>
      </c>
      <c r="G193" s="11">
        <v>0</v>
      </c>
      <c r="H193" s="11">
        <v>17</v>
      </c>
    </row>
    <row r="194" spans="1:8" s="9" customFormat="1" ht="15" customHeight="1" x14ac:dyDescent="0.2">
      <c r="A194" s="38" t="s">
        <v>91</v>
      </c>
      <c r="B194" s="37">
        <v>2</v>
      </c>
      <c r="C194" s="37">
        <v>5</v>
      </c>
      <c r="D194" s="11">
        <v>7</v>
      </c>
      <c r="E194" s="37">
        <v>6</v>
      </c>
      <c r="F194" s="37">
        <v>11</v>
      </c>
      <c r="G194" s="11">
        <v>17</v>
      </c>
      <c r="H194" s="11">
        <v>24</v>
      </c>
    </row>
    <row r="195" spans="1:8" s="9" customFormat="1" ht="15" customHeight="1" x14ac:dyDescent="0.2">
      <c r="A195" s="38" t="s">
        <v>90</v>
      </c>
      <c r="B195" s="37">
        <v>0</v>
      </c>
      <c r="C195" s="37">
        <v>8</v>
      </c>
      <c r="D195" s="11">
        <v>8</v>
      </c>
      <c r="E195" s="37">
        <v>1</v>
      </c>
      <c r="F195" s="37">
        <v>13</v>
      </c>
      <c r="G195" s="11">
        <v>14</v>
      </c>
      <c r="H195" s="11">
        <v>22</v>
      </c>
    </row>
    <row r="196" spans="1:8" s="9" customFormat="1" ht="15" customHeight="1" x14ac:dyDescent="0.2">
      <c r="A196" s="38" t="s">
        <v>89</v>
      </c>
      <c r="B196" s="37">
        <v>3</v>
      </c>
      <c r="C196" s="37">
        <v>5</v>
      </c>
      <c r="D196" s="11">
        <v>8</v>
      </c>
      <c r="E196" s="37">
        <v>6</v>
      </c>
      <c r="F196" s="37">
        <v>4</v>
      </c>
      <c r="G196" s="11">
        <v>10</v>
      </c>
      <c r="H196" s="11">
        <v>18</v>
      </c>
    </row>
    <row r="197" spans="1:8" s="9" customFormat="1" ht="15" customHeight="1" x14ac:dyDescent="0.2">
      <c r="A197" s="38" t="s">
        <v>88</v>
      </c>
      <c r="B197" s="37">
        <v>1</v>
      </c>
      <c r="C197" s="37">
        <v>9</v>
      </c>
      <c r="D197" s="11">
        <v>10</v>
      </c>
      <c r="E197" s="37">
        <v>0</v>
      </c>
      <c r="F197" s="37">
        <v>0</v>
      </c>
      <c r="G197" s="11">
        <v>0</v>
      </c>
      <c r="H197" s="11">
        <v>10</v>
      </c>
    </row>
    <row r="198" spans="1:8" s="14" customFormat="1" ht="15" customHeight="1" x14ac:dyDescent="0.2">
      <c r="A198" s="38" t="s">
        <v>87</v>
      </c>
      <c r="B198" s="37">
        <v>3</v>
      </c>
      <c r="C198" s="37">
        <v>5</v>
      </c>
      <c r="D198" s="11">
        <v>8</v>
      </c>
      <c r="E198" s="37">
        <v>0</v>
      </c>
      <c r="F198" s="37">
        <v>0</v>
      </c>
      <c r="G198" s="11">
        <v>0</v>
      </c>
      <c r="H198" s="11">
        <v>8</v>
      </c>
    </row>
    <row r="199" spans="1:8" s="14" customFormat="1" ht="15" customHeight="1" x14ac:dyDescent="0.2">
      <c r="A199" s="15" t="s">
        <v>86</v>
      </c>
      <c r="B199" s="15">
        <f>B200</f>
        <v>7</v>
      </c>
      <c r="C199" s="15">
        <f>C200</f>
        <v>4</v>
      </c>
      <c r="D199" s="15">
        <f>D200</f>
        <v>11</v>
      </c>
      <c r="E199" s="15">
        <f>E200</f>
        <v>0</v>
      </c>
      <c r="F199" s="15">
        <f>F200</f>
        <v>0</v>
      </c>
      <c r="G199" s="15">
        <f>G200</f>
        <v>0</v>
      </c>
      <c r="H199" s="15">
        <f>H200</f>
        <v>11</v>
      </c>
    </row>
    <row r="200" spans="1:8" ht="15" customHeight="1" x14ac:dyDescent="0.2">
      <c r="A200" s="46" t="s">
        <v>85</v>
      </c>
      <c r="B200" s="15">
        <f>SUM(B201)</f>
        <v>7</v>
      </c>
      <c r="C200" s="15">
        <f>SUM(C201)</f>
        <v>4</v>
      </c>
      <c r="D200" s="15">
        <f>SUM(D201)</f>
        <v>11</v>
      </c>
      <c r="E200" s="15">
        <f>SUM(E201)</f>
        <v>0</v>
      </c>
      <c r="F200" s="15">
        <f>SUM(F201)</f>
        <v>0</v>
      </c>
      <c r="G200" s="15">
        <f>SUM(G201)</f>
        <v>0</v>
      </c>
      <c r="H200" s="15">
        <f>SUM(D200,G200)</f>
        <v>11</v>
      </c>
    </row>
    <row r="201" spans="1:8" s="24" customFormat="1" ht="15" customHeight="1" x14ac:dyDescent="0.2">
      <c r="A201" s="45" t="s">
        <v>84</v>
      </c>
      <c r="B201" s="37">
        <v>7</v>
      </c>
      <c r="C201" s="37">
        <v>4</v>
      </c>
      <c r="D201" s="11">
        <v>11</v>
      </c>
      <c r="E201" s="44">
        <v>0</v>
      </c>
      <c r="F201" s="44">
        <v>0</v>
      </c>
      <c r="G201" s="11">
        <v>0</v>
      </c>
      <c r="H201" s="15">
        <v>11</v>
      </c>
    </row>
    <row r="202" spans="1:8" s="31" customFormat="1" ht="15" customHeight="1" x14ac:dyDescent="0.2">
      <c r="A202" s="36" t="s">
        <v>83</v>
      </c>
      <c r="B202" s="15">
        <f>SUM(B203,B210,B212,B214,B216,B218)</f>
        <v>133</v>
      </c>
      <c r="C202" s="15">
        <f>SUM(C203,C210,C212,C214,C216,C218)</f>
        <v>135</v>
      </c>
      <c r="D202" s="15">
        <f>SUM(D203,D210,D212,D214,D216,D218)</f>
        <v>268</v>
      </c>
      <c r="E202" s="15">
        <f>SUM(E203,E210,E212,E214,E216,E218)</f>
        <v>90</v>
      </c>
      <c r="F202" s="15">
        <f>SUM(F203,F210,F212,F214,F216,F218)</f>
        <v>87</v>
      </c>
      <c r="G202" s="15">
        <f>SUM(G203,G210,G212,G214,G216,G218)</f>
        <v>177</v>
      </c>
      <c r="H202" s="15">
        <f>SUM(H203,H210,H212,H214,H216,H218)</f>
        <v>445</v>
      </c>
    </row>
    <row r="203" spans="1:8" s="31" customFormat="1" ht="15" customHeight="1" x14ac:dyDescent="0.2">
      <c r="A203" s="23" t="s">
        <v>82</v>
      </c>
      <c r="B203" s="16">
        <f>SUM(B204:B209)</f>
        <v>49</v>
      </c>
      <c r="C203" s="16">
        <f>SUM(C204:C209)</f>
        <v>66</v>
      </c>
      <c r="D203" s="16">
        <f>SUM(D204:D209)</f>
        <v>115</v>
      </c>
      <c r="E203" s="16">
        <f>SUM(E204:E209)</f>
        <v>51</v>
      </c>
      <c r="F203" s="16">
        <f>SUM(F204:F209)</f>
        <v>58</v>
      </c>
      <c r="G203" s="16">
        <f>SUM(G204:G209)</f>
        <v>109</v>
      </c>
      <c r="H203" s="16">
        <f>SUM(H204:H209)</f>
        <v>224</v>
      </c>
    </row>
    <row r="204" spans="1:8" s="31" customFormat="1" ht="15" customHeight="1" x14ac:dyDescent="0.2">
      <c r="A204" s="39" t="s">
        <v>81</v>
      </c>
      <c r="B204" s="18">
        <v>6</v>
      </c>
      <c r="C204" s="18">
        <v>3</v>
      </c>
      <c r="D204" s="11">
        <v>9</v>
      </c>
      <c r="E204" s="44">
        <v>5</v>
      </c>
      <c r="F204" s="44">
        <v>6</v>
      </c>
      <c r="G204" s="11">
        <v>11</v>
      </c>
      <c r="H204" s="11">
        <v>20</v>
      </c>
    </row>
    <row r="205" spans="1:8" s="31" customFormat="1" ht="15" customHeight="1" x14ac:dyDescent="0.2">
      <c r="A205" s="39" t="s">
        <v>80</v>
      </c>
      <c r="B205" s="18">
        <v>14</v>
      </c>
      <c r="C205" s="18">
        <v>17</v>
      </c>
      <c r="D205" s="18">
        <v>31</v>
      </c>
      <c r="E205" s="18">
        <v>18</v>
      </c>
      <c r="F205" s="18">
        <v>18</v>
      </c>
      <c r="G205" s="18">
        <v>36</v>
      </c>
      <c r="H205" s="11">
        <v>67</v>
      </c>
    </row>
    <row r="206" spans="1:8" s="31" customFormat="1" ht="15" customHeight="1" x14ac:dyDescent="0.2">
      <c r="A206" s="39" t="s">
        <v>79</v>
      </c>
      <c r="B206" s="18">
        <v>12</v>
      </c>
      <c r="C206" s="18">
        <v>10</v>
      </c>
      <c r="D206" s="18">
        <v>22</v>
      </c>
      <c r="E206" s="18">
        <v>15</v>
      </c>
      <c r="F206" s="18">
        <v>12</v>
      </c>
      <c r="G206" s="18">
        <v>27</v>
      </c>
      <c r="H206" s="11">
        <v>49</v>
      </c>
    </row>
    <row r="207" spans="1:8" s="31" customFormat="1" ht="15" customHeight="1" x14ac:dyDescent="0.2">
      <c r="A207" s="39" t="s">
        <v>78</v>
      </c>
      <c r="B207" s="18">
        <v>8</v>
      </c>
      <c r="C207" s="18">
        <v>14</v>
      </c>
      <c r="D207" s="18">
        <v>22</v>
      </c>
      <c r="E207" s="18">
        <v>5</v>
      </c>
      <c r="F207" s="18">
        <v>4</v>
      </c>
      <c r="G207" s="18">
        <v>9</v>
      </c>
      <c r="H207" s="11">
        <v>31</v>
      </c>
    </row>
    <row r="208" spans="1:8" s="31" customFormat="1" ht="15" customHeight="1" x14ac:dyDescent="0.2">
      <c r="A208" s="39" t="s">
        <v>77</v>
      </c>
      <c r="B208" s="18">
        <v>8</v>
      </c>
      <c r="C208" s="18">
        <v>7</v>
      </c>
      <c r="D208" s="11">
        <v>15</v>
      </c>
      <c r="E208" s="44">
        <v>8</v>
      </c>
      <c r="F208" s="44">
        <v>9</v>
      </c>
      <c r="G208" s="11">
        <v>17</v>
      </c>
      <c r="H208" s="11">
        <v>32</v>
      </c>
    </row>
    <row r="209" spans="1:8" s="31" customFormat="1" ht="15" customHeight="1" x14ac:dyDescent="0.2">
      <c r="A209" s="39" t="s">
        <v>76</v>
      </c>
      <c r="B209" s="18">
        <v>1</v>
      </c>
      <c r="C209" s="18">
        <v>15</v>
      </c>
      <c r="D209" s="11">
        <v>16</v>
      </c>
      <c r="E209" s="44">
        <v>0</v>
      </c>
      <c r="F209" s="44">
        <v>9</v>
      </c>
      <c r="G209" s="11">
        <v>9</v>
      </c>
      <c r="H209" s="11">
        <v>25</v>
      </c>
    </row>
    <row r="210" spans="1:8" s="31" customFormat="1" ht="15" customHeight="1" x14ac:dyDescent="0.2">
      <c r="A210" s="23" t="s">
        <v>75</v>
      </c>
      <c r="B210" s="16">
        <f>B211</f>
        <v>21</v>
      </c>
      <c r="C210" s="16">
        <f>C211</f>
        <v>10</v>
      </c>
      <c r="D210" s="16">
        <f>D211</f>
        <v>31</v>
      </c>
      <c r="E210" s="16">
        <f>E211</f>
        <v>7</v>
      </c>
      <c r="F210" s="16">
        <f>F211</f>
        <v>4</v>
      </c>
      <c r="G210" s="16">
        <f>G211</f>
        <v>11</v>
      </c>
      <c r="H210" s="18">
        <f>H211</f>
        <v>42</v>
      </c>
    </row>
    <row r="211" spans="1:8" s="31" customFormat="1" ht="15" customHeight="1" x14ac:dyDescent="0.2">
      <c r="A211" s="39" t="s">
        <v>74</v>
      </c>
      <c r="B211" s="18">
        <v>21</v>
      </c>
      <c r="C211" s="18">
        <v>10</v>
      </c>
      <c r="D211" s="11">
        <v>31</v>
      </c>
      <c r="E211" s="44">
        <v>7</v>
      </c>
      <c r="F211" s="44">
        <v>4</v>
      </c>
      <c r="G211" s="11">
        <v>11</v>
      </c>
      <c r="H211" s="11">
        <v>42</v>
      </c>
    </row>
    <row r="212" spans="1:8" s="31" customFormat="1" ht="15" customHeight="1" x14ac:dyDescent="0.2">
      <c r="A212" s="23" t="s">
        <v>73</v>
      </c>
      <c r="B212" s="16">
        <f>B213</f>
        <v>9</v>
      </c>
      <c r="C212" s="16">
        <f>C213</f>
        <v>5</v>
      </c>
      <c r="D212" s="16">
        <f>D213</f>
        <v>14</v>
      </c>
      <c r="E212" s="16">
        <f>E213</f>
        <v>6</v>
      </c>
      <c r="F212" s="16">
        <f>F213</f>
        <v>0</v>
      </c>
      <c r="G212" s="16">
        <f>G213</f>
        <v>6</v>
      </c>
      <c r="H212" s="18">
        <f>H213</f>
        <v>20</v>
      </c>
    </row>
    <row r="213" spans="1:8" s="31" customFormat="1" ht="15" customHeight="1" x14ac:dyDescent="0.2">
      <c r="A213" s="39" t="s">
        <v>72</v>
      </c>
      <c r="B213" s="18">
        <v>9</v>
      </c>
      <c r="C213" s="18">
        <v>5</v>
      </c>
      <c r="D213" s="11">
        <v>14</v>
      </c>
      <c r="E213" s="44">
        <v>6</v>
      </c>
      <c r="F213" s="44">
        <v>0</v>
      </c>
      <c r="G213" s="11">
        <v>6</v>
      </c>
      <c r="H213" s="11">
        <v>20</v>
      </c>
    </row>
    <row r="214" spans="1:8" s="31" customFormat="1" ht="15" customHeight="1" x14ac:dyDescent="0.2">
      <c r="A214" s="23" t="s">
        <v>71</v>
      </c>
      <c r="B214" s="16">
        <f>SUM(B215)</f>
        <v>26</v>
      </c>
      <c r="C214" s="16">
        <f>SUM(C215)</f>
        <v>19</v>
      </c>
      <c r="D214" s="16">
        <f>SUM(D215)</f>
        <v>45</v>
      </c>
      <c r="E214" s="16">
        <f>SUM(E215)</f>
        <v>10</v>
      </c>
      <c r="F214" s="16">
        <f>SUM(F215)</f>
        <v>15</v>
      </c>
      <c r="G214" s="16">
        <f>SUM(G215)</f>
        <v>25</v>
      </c>
      <c r="H214" s="15">
        <f>SUM(D214,G214)</f>
        <v>70</v>
      </c>
    </row>
    <row r="215" spans="1:8" s="31" customFormat="1" ht="15" customHeight="1" x14ac:dyDescent="0.2">
      <c r="A215" s="39" t="s">
        <v>70</v>
      </c>
      <c r="B215" s="18">
        <v>26</v>
      </c>
      <c r="C215" s="18">
        <v>19</v>
      </c>
      <c r="D215" s="18">
        <v>45</v>
      </c>
      <c r="E215" s="18">
        <v>10</v>
      </c>
      <c r="F215" s="18">
        <v>15</v>
      </c>
      <c r="G215" s="18">
        <v>25</v>
      </c>
      <c r="H215" s="18">
        <v>70</v>
      </c>
    </row>
    <row r="216" spans="1:8" s="24" customFormat="1" ht="15" customHeight="1" x14ac:dyDescent="0.2">
      <c r="A216" s="23" t="s">
        <v>69</v>
      </c>
      <c r="B216" s="16">
        <f>SUM(B217:B217)</f>
        <v>17</v>
      </c>
      <c r="C216" s="16">
        <f>SUM(C217:C217)</f>
        <v>26</v>
      </c>
      <c r="D216" s="16">
        <f>SUM(D217:D217)</f>
        <v>43</v>
      </c>
      <c r="E216" s="16">
        <f>SUM(E217:E217)</f>
        <v>12</v>
      </c>
      <c r="F216" s="16">
        <f>SUM(F217:F217)</f>
        <v>8</v>
      </c>
      <c r="G216" s="16">
        <f>SUM(G217)</f>
        <v>20</v>
      </c>
      <c r="H216" s="11">
        <f>SUM(D216,G216)</f>
        <v>63</v>
      </c>
    </row>
    <row r="217" spans="1:8" s="24" customFormat="1" ht="15" customHeight="1" x14ac:dyDescent="0.2">
      <c r="A217" s="39" t="s">
        <v>68</v>
      </c>
      <c r="B217" s="11">
        <v>17</v>
      </c>
      <c r="C217" s="11">
        <v>26</v>
      </c>
      <c r="D217" s="11">
        <v>43</v>
      </c>
      <c r="E217" s="11">
        <v>12</v>
      </c>
      <c r="F217" s="11">
        <v>8</v>
      </c>
      <c r="G217" s="11">
        <v>20</v>
      </c>
      <c r="H217" s="11">
        <v>63</v>
      </c>
    </row>
    <row r="218" spans="1:8" s="24" customFormat="1" ht="15" customHeight="1" x14ac:dyDescent="0.2">
      <c r="A218" s="23" t="s">
        <v>67</v>
      </c>
      <c r="B218" s="16">
        <f>SUM(B219:B219)</f>
        <v>11</v>
      </c>
      <c r="C218" s="16">
        <f>SUM(C219:C219)</f>
        <v>9</v>
      </c>
      <c r="D218" s="16">
        <f>SUM(D219:D219)</f>
        <v>20</v>
      </c>
      <c r="E218" s="16">
        <f>SUM(E219:E219)</f>
        <v>4</v>
      </c>
      <c r="F218" s="16">
        <f>SUM(F219:F219)</f>
        <v>2</v>
      </c>
      <c r="G218" s="16">
        <f>SUM(G219)</f>
        <v>6</v>
      </c>
      <c r="H218" s="11">
        <f>SUM(D218,G218)</f>
        <v>26</v>
      </c>
    </row>
    <row r="219" spans="1:8" ht="15" customHeight="1" x14ac:dyDescent="0.2">
      <c r="A219" s="39" t="s">
        <v>66</v>
      </c>
      <c r="B219" s="11">
        <v>11</v>
      </c>
      <c r="C219" s="11">
        <v>9</v>
      </c>
      <c r="D219" s="11">
        <v>20</v>
      </c>
      <c r="E219" s="11">
        <v>4</v>
      </c>
      <c r="F219" s="11">
        <v>2</v>
      </c>
      <c r="G219" s="11">
        <v>6</v>
      </c>
      <c r="H219" s="11">
        <v>26</v>
      </c>
    </row>
    <row r="220" spans="1:8" ht="15" customHeight="1" x14ac:dyDescent="0.2">
      <c r="A220" s="43" t="s">
        <v>65</v>
      </c>
      <c r="B220" s="15">
        <f>B221</f>
        <v>0</v>
      </c>
      <c r="C220" s="15">
        <f>C221</f>
        <v>0</v>
      </c>
      <c r="D220" s="15">
        <f>D221</f>
        <v>0</v>
      </c>
      <c r="E220" s="15">
        <f>E221</f>
        <v>8</v>
      </c>
      <c r="F220" s="15">
        <f>F221</f>
        <v>1</v>
      </c>
      <c r="G220" s="15">
        <f>G221</f>
        <v>9</v>
      </c>
      <c r="H220" s="11">
        <f>SUM(D220,G220)</f>
        <v>9</v>
      </c>
    </row>
    <row r="221" spans="1:8" ht="15" customHeight="1" x14ac:dyDescent="0.2">
      <c r="A221" s="23" t="s">
        <v>64</v>
      </c>
      <c r="B221" s="15">
        <f>SUM(B222)</f>
        <v>0</v>
      </c>
      <c r="C221" s="15">
        <f>SUM(C222)</f>
        <v>0</v>
      </c>
      <c r="D221" s="15">
        <f>SUM(D222)</f>
        <v>0</v>
      </c>
      <c r="E221" s="15">
        <f>SUM(E222)</f>
        <v>8</v>
      </c>
      <c r="F221" s="15">
        <f>SUM(F222)</f>
        <v>1</v>
      </c>
      <c r="G221" s="15">
        <f>SUM(G222)</f>
        <v>9</v>
      </c>
      <c r="H221" s="11">
        <f>SUM(D221,G221)</f>
        <v>9</v>
      </c>
    </row>
    <row r="222" spans="1:8" ht="15" customHeight="1" x14ac:dyDescent="0.2">
      <c r="A222" s="39" t="s">
        <v>63</v>
      </c>
      <c r="B222" s="37">
        <v>0</v>
      </c>
      <c r="C222" s="37">
        <v>0</v>
      </c>
      <c r="D222" s="11">
        <v>0</v>
      </c>
      <c r="E222" s="37">
        <v>8</v>
      </c>
      <c r="F222" s="37">
        <v>1</v>
      </c>
      <c r="G222" s="11">
        <v>9</v>
      </c>
      <c r="H222" s="11">
        <v>9</v>
      </c>
    </row>
    <row r="223" spans="1:8" ht="15" customHeight="1" x14ac:dyDescent="0.2">
      <c r="A223" s="43" t="s">
        <v>62</v>
      </c>
      <c r="B223" s="15">
        <f>SUM(B224,B226,B228)</f>
        <v>16</v>
      </c>
      <c r="C223" s="15">
        <f>SUM(C224,C226,C228)</f>
        <v>17</v>
      </c>
      <c r="D223" s="15">
        <f>SUM(D224,D226,D228)</f>
        <v>33</v>
      </c>
      <c r="E223" s="15">
        <f>SUM(E224,E226,E228)</f>
        <v>15</v>
      </c>
      <c r="F223" s="15">
        <f>SUM(F224,F226,F228)</f>
        <v>16</v>
      </c>
      <c r="G223" s="15">
        <f>SUM(G224,G226,G228)</f>
        <v>31</v>
      </c>
      <c r="H223" s="15">
        <f>SUM(D223,G223)</f>
        <v>64</v>
      </c>
    </row>
    <row r="224" spans="1:8" ht="15" customHeight="1" x14ac:dyDescent="0.2">
      <c r="A224" s="42" t="s">
        <v>61</v>
      </c>
      <c r="B224" s="41">
        <f>SUM(B225)</f>
        <v>6</v>
      </c>
      <c r="C224" s="41">
        <f>SUM(C225)</f>
        <v>8</v>
      </c>
      <c r="D224" s="15">
        <f>SUM(D225)</f>
        <v>14</v>
      </c>
      <c r="E224" s="15">
        <f>SUM(E225)</f>
        <v>4</v>
      </c>
      <c r="F224" s="15">
        <f>SUM(F225)</f>
        <v>12</v>
      </c>
      <c r="G224" s="15">
        <f>SUM(G225)</f>
        <v>16</v>
      </c>
      <c r="H224" s="15">
        <f>SUM(D224,G224)</f>
        <v>30</v>
      </c>
    </row>
    <row r="225" spans="1:8" ht="15" customHeight="1" x14ac:dyDescent="0.2">
      <c r="A225" s="40" t="s">
        <v>60</v>
      </c>
      <c r="B225" s="11">
        <v>6</v>
      </c>
      <c r="C225" s="11">
        <v>8</v>
      </c>
      <c r="D225" s="11">
        <v>14</v>
      </c>
      <c r="E225" s="11">
        <v>4</v>
      </c>
      <c r="F225" s="11">
        <v>12</v>
      </c>
      <c r="G225" s="11">
        <v>16</v>
      </c>
      <c r="H225" s="11">
        <v>30</v>
      </c>
    </row>
    <row r="226" spans="1:8" ht="15" customHeight="1" x14ac:dyDescent="0.2">
      <c r="A226" s="23" t="s">
        <v>59</v>
      </c>
      <c r="B226" s="15">
        <f>SUM(B227)</f>
        <v>4</v>
      </c>
      <c r="C226" s="15">
        <f>SUM(C227)</f>
        <v>2</v>
      </c>
      <c r="D226" s="15">
        <f>SUM(D227)</f>
        <v>6</v>
      </c>
      <c r="E226" s="15">
        <f>SUM(E227)</f>
        <v>0</v>
      </c>
      <c r="F226" s="15">
        <f>SUM(F227)</f>
        <v>0</v>
      </c>
      <c r="G226" s="15">
        <f>SUM(G227)</f>
        <v>0</v>
      </c>
      <c r="H226" s="15">
        <f>SUM(D226,G226)</f>
        <v>6</v>
      </c>
    </row>
    <row r="227" spans="1:8" x14ac:dyDescent="0.2">
      <c r="A227" s="39" t="s">
        <v>59</v>
      </c>
      <c r="B227" s="37">
        <v>4</v>
      </c>
      <c r="C227" s="37">
        <v>2</v>
      </c>
      <c r="D227" s="11">
        <v>6</v>
      </c>
      <c r="E227" s="37">
        <v>0</v>
      </c>
      <c r="F227" s="37">
        <v>0</v>
      </c>
      <c r="G227" s="11">
        <v>0</v>
      </c>
      <c r="H227" s="11">
        <v>6</v>
      </c>
    </row>
    <row r="228" spans="1:8" ht="15" customHeight="1" x14ac:dyDescent="0.2">
      <c r="A228" s="23" t="s">
        <v>58</v>
      </c>
      <c r="B228" s="35">
        <f>SUM(B229)</f>
        <v>6</v>
      </c>
      <c r="C228" s="35">
        <f>SUM(C229)</f>
        <v>7</v>
      </c>
      <c r="D228" s="35">
        <f>SUM(D229)</f>
        <v>13</v>
      </c>
      <c r="E228" s="35">
        <f>SUM(E229)</f>
        <v>11</v>
      </c>
      <c r="F228" s="35">
        <f>SUM(F229)</f>
        <v>4</v>
      </c>
      <c r="G228" s="35">
        <f>SUM(G229)</f>
        <v>15</v>
      </c>
      <c r="H228" s="15">
        <f>SUM(D228,G228)</f>
        <v>28</v>
      </c>
    </row>
    <row r="229" spans="1:8" s="24" customFormat="1" ht="15" customHeight="1" x14ac:dyDescent="0.2">
      <c r="A229" s="38" t="s">
        <v>57</v>
      </c>
      <c r="B229" s="37">
        <v>6</v>
      </c>
      <c r="C229" s="37">
        <v>7</v>
      </c>
      <c r="D229" s="11">
        <v>13</v>
      </c>
      <c r="E229" s="37">
        <v>11</v>
      </c>
      <c r="F229" s="37">
        <v>4</v>
      </c>
      <c r="G229" s="11">
        <v>15</v>
      </c>
      <c r="H229" s="11">
        <v>28</v>
      </c>
    </row>
    <row r="230" spans="1:8" s="24" customFormat="1" ht="15" customHeight="1" x14ac:dyDescent="0.2">
      <c r="A230" s="36" t="s">
        <v>56</v>
      </c>
      <c r="B230" s="15">
        <f>SUM(B231,B233,B235,B238)</f>
        <v>5</v>
      </c>
      <c r="C230" s="15">
        <f>SUM(C231,C233,C235,C238)</f>
        <v>21</v>
      </c>
      <c r="D230" s="15">
        <f>SUM(D231,D233,D235,D238)</f>
        <v>26</v>
      </c>
      <c r="E230" s="15">
        <f>SUM(E231,E233,E235,E238)</f>
        <v>5</v>
      </c>
      <c r="F230" s="15">
        <f>SUM(F231,F233,F235,F238)</f>
        <v>16</v>
      </c>
      <c r="G230" s="15">
        <f>SUM(G231,G233,G235,G238)</f>
        <v>21</v>
      </c>
      <c r="H230" s="15">
        <f>SUM(H231,H233,H235,H238)</f>
        <v>47</v>
      </c>
    </row>
    <row r="231" spans="1:8" s="24" customFormat="1" ht="15" customHeight="1" x14ac:dyDescent="0.2">
      <c r="A231" s="23" t="s">
        <v>55</v>
      </c>
      <c r="B231" s="16">
        <f>B232</f>
        <v>0</v>
      </c>
      <c r="C231" s="16">
        <f>C232</f>
        <v>0</v>
      </c>
      <c r="D231" s="16">
        <f>D232</f>
        <v>0</v>
      </c>
      <c r="E231" s="16">
        <f>E232</f>
        <v>1</v>
      </c>
      <c r="F231" s="16">
        <f>F232</f>
        <v>5</v>
      </c>
      <c r="G231" s="16">
        <f>G232</f>
        <v>6</v>
      </c>
      <c r="H231" s="15">
        <f>SUM(D231,G231)</f>
        <v>6</v>
      </c>
    </row>
    <row r="232" spans="1:8" s="24" customFormat="1" ht="15" customHeight="1" x14ac:dyDescent="0.2">
      <c r="A232" s="33" t="s">
        <v>54</v>
      </c>
      <c r="B232" s="18">
        <v>0</v>
      </c>
      <c r="C232" s="18">
        <v>0</v>
      </c>
      <c r="D232" s="11">
        <v>0</v>
      </c>
      <c r="E232" s="18">
        <v>1</v>
      </c>
      <c r="F232" s="18">
        <v>5</v>
      </c>
      <c r="G232" s="11">
        <v>6</v>
      </c>
      <c r="H232" s="11">
        <v>6</v>
      </c>
    </row>
    <row r="233" spans="1:8" s="24" customFormat="1" ht="15" customHeight="1" x14ac:dyDescent="0.2">
      <c r="A233" s="23" t="s">
        <v>32</v>
      </c>
      <c r="B233" s="16">
        <f>B234</f>
        <v>0</v>
      </c>
      <c r="C233" s="16">
        <f>C234</f>
        <v>0</v>
      </c>
      <c r="D233" s="16">
        <f>D234</f>
        <v>0</v>
      </c>
      <c r="E233" s="16">
        <f>E234</f>
        <v>4</v>
      </c>
      <c r="F233" s="16">
        <f>F234</f>
        <v>5</v>
      </c>
      <c r="G233" s="35">
        <f>SUM(E233:F233)</f>
        <v>9</v>
      </c>
      <c r="H233" s="15">
        <f>SUM(D233,G233)</f>
        <v>9</v>
      </c>
    </row>
    <row r="234" spans="1:8" s="24" customFormat="1" ht="15" customHeight="1" x14ac:dyDescent="0.2">
      <c r="A234" s="33" t="s">
        <v>31</v>
      </c>
      <c r="B234" s="18">
        <v>0</v>
      </c>
      <c r="C234" s="18">
        <v>0</v>
      </c>
      <c r="D234" s="11">
        <v>0</v>
      </c>
      <c r="E234" s="18">
        <v>4</v>
      </c>
      <c r="F234" s="18">
        <v>5</v>
      </c>
      <c r="G234" s="11">
        <v>9</v>
      </c>
      <c r="H234" s="15">
        <v>9</v>
      </c>
    </row>
    <row r="235" spans="1:8" s="24" customFormat="1" ht="15" customHeight="1" x14ac:dyDescent="0.2">
      <c r="A235" s="34" t="s">
        <v>53</v>
      </c>
      <c r="B235" s="16">
        <f>SUM(B236:B237)</f>
        <v>5</v>
      </c>
      <c r="C235" s="16">
        <f>SUM(C236:C237)</f>
        <v>21</v>
      </c>
      <c r="D235" s="16">
        <f>SUM(D236:D237)</f>
        <v>26</v>
      </c>
      <c r="E235" s="16">
        <f>SUM(E236:E237)</f>
        <v>0</v>
      </c>
      <c r="F235" s="16">
        <f>SUM(F236:F237)</f>
        <v>0</v>
      </c>
      <c r="G235" s="16">
        <f>SUM(G236:G237)</f>
        <v>0</v>
      </c>
      <c r="H235" s="16">
        <f>SUM(H236:H237)</f>
        <v>26</v>
      </c>
    </row>
    <row r="236" spans="1:8" s="24" customFormat="1" ht="15" customHeight="1" x14ac:dyDescent="0.2">
      <c r="A236" s="33" t="s">
        <v>52</v>
      </c>
      <c r="B236" s="18">
        <v>3</v>
      </c>
      <c r="C236" s="18">
        <v>12</v>
      </c>
      <c r="D236" s="11">
        <v>15</v>
      </c>
      <c r="E236" s="18">
        <v>0</v>
      </c>
      <c r="F236" s="18">
        <v>0</v>
      </c>
      <c r="G236" s="11">
        <v>0</v>
      </c>
      <c r="H236" s="15">
        <v>15</v>
      </c>
    </row>
    <row r="237" spans="1:8" s="24" customFormat="1" ht="15" customHeight="1" x14ac:dyDescent="0.2">
      <c r="A237" s="33" t="s">
        <v>51</v>
      </c>
      <c r="B237" s="18">
        <v>2</v>
      </c>
      <c r="C237" s="18">
        <v>9</v>
      </c>
      <c r="D237" s="11">
        <v>11</v>
      </c>
      <c r="E237" s="18">
        <v>0</v>
      </c>
      <c r="F237" s="18">
        <v>0</v>
      </c>
      <c r="G237" s="11">
        <v>0</v>
      </c>
      <c r="H237" s="15">
        <v>11</v>
      </c>
    </row>
    <row r="238" spans="1:8" s="24" customFormat="1" ht="15" customHeight="1" x14ac:dyDescent="0.2">
      <c r="A238" s="23" t="s">
        <v>50</v>
      </c>
      <c r="B238" s="15">
        <f>B239</f>
        <v>0</v>
      </c>
      <c r="C238" s="15">
        <f>C239</f>
        <v>0</v>
      </c>
      <c r="D238" s="15">
        <f>D239</f>
        <v>0</v>
      </c>
      <c r="E238" s="15">
        <f>E239</f>
        <v>0</v>
      </c>
      <c r="F238" s="15">
        <f>F239</f>
        <v>6</v>
      </c>
      <c r="G238" s="15">
        <f>SUM(E238:F238)</f>
        <v>6</v>
      </c>
      <c r="H238" s="15">
        <f>SUM(D238,G238)</f>
        <v>6</v>
      </c>
    </row>
    <row r="239" spans="1:8" s="24" customFormat="1" ht="15" customHeight="1" x14ac:dyDescent="0.2">
      <c r="A239" s="33" t="s">
        <v>49</v>
      </c>
      <c r="B239" s="18">
        <v>0</v>
      </c>
      <c r="C239" s="18">
        <v>0</v>
      </c>
      <c r="D239" s="11">
        <v>0</v>
      </c>
      <c r="E239" s="18">
        <v>0</v>
      </c>
      <c r="F239" s="18">
        <v>6</v>
      </c>
      <c r="G239" s="11">
        <v>6</v>
      </c>
      <c r="H239" s="15">
        <v>6</v>
      </c>
    </row>
    <row r="240" spans="1:8" s="24" customFormat="1" ht="15" customHeight="1" x14ac:dyDescent="0.2">
      <c r="A240" s="27" t="s">
        <v>48</v>
      </c>
      <c r="B240" s="15">
        <f>SUM(B241,B243,B245,B247,B250)</f>
        <v>18</v>
      </c>
      <c r="C240" s="15">
        <f>SUM(C241,C243,C245,C247,C250)</f>
        <v>30</v>
      </c>
      <c r="D240" s="15">
        <f>SUM(D241,D243,D245,D247,D250)</f>
        <v>48</v>
      </c>
      <c r="E240" s="15">
        <f>SUM(E241,E243,E245,E247,E250)</f>
        <v>36</v>
      </c>
      <c r="F240" s="15">
        <f>SUM(F241,F243,F245,F247,F250)</f>
        <v>52</v>
      </c>
      <c r="G240" s="15">
        <f>SUM(G241,G243,G245,G247,G250)</f>
        <v>88</v>
      </c>
      <c r="H240" s="15">
        <f>SUM(D240,G240)</f>
        <v>136</v>
      </c>
    </row>
    <row r="241" spans="1:8" s="31" customFormat="1" ht="15" customHeight="1" x14ac:dyDescent="0.2">
      <c r="A241" s="23" t="s">
        <v>47</v>
      </c>
      <c r="B241" s="15">
        <f>SUM(B242)</f>
        <v>0</v>
      </c>
      <c r="C241" s="15">
        <f>SUM(C242)</f>
        <v>10</v>
      </c>
      <c r="D241" s="15">
        <f>SUM(D242)</f>
        <v>10</v>
      </c>
      <c r="E241" s="15">
        <f>SUM(E242)</f>
        <v>1</v>
      </c>
      <c r="F241" s="15">
        <f>SUM(F242)</f>
        <v>9</v>
      </c>
      <c r="G241" s="15">
        <f>SUM(G242)</f>
        <v>10</v>
      </c>
      <c r="H241" s="15">
        <f>SUM(D241,G241)</f>
        <v>20</v>
      </c>
    </row>
    <row r="242" spans="1:8" s="31" customFormat="1" ht="15" customHeight="1" x14ac:dyDescent="0.2">
      <c r="A242" s="30" t="s">
        <v>46</v>
      </c>
      <c r="B242" s="29">
        <v>0</v>
      </c>
      <c r="C242" s="29">
        <v>10</v>
      </c>
      <c r="D242" s="11">
        <v>10</v>
      </c>
      <c r="E242" s="18">
        <v>1</v>
      </c>
      <c r="F242" s="18">
        <v>9</v>
      </c>
      <c r="G242" s="11">
        <v>10</v>
      </c>
      <c r="H242" s="11">
        <v>20</v>
      </c>
    </row>
    <row r="243" spans="1:8" s="31" customFormat="1" ht="15" customHeight="1" x14ac:dyDescent="0.2">
      <c r="A243" s="32" t="s">
        <v>45</v>
      </c>
      <c r="B243" s="28">
        <f>SUM(B244)</f>
        <v>2</v>
      </c>
      <c r="C243" s="28">
        <f>SUM(C244)</f>
        <v>4</v>
      </c>
      <c r="D243" s="28">
        <f>SUM(D244)</f>
        <v>6</v>
      </c>
      <c r="E243" s="28">
        <f>SUM(E244)</f>
        <v>3</v>
      </c>
      <c r="F243" s="28">
        <f>SUM(F244)</f>
        <v>9</v>
      </c>
      <c r="G243" s="28">
        <f>SUM(G244)</f>
        <v>12</v>
      </c>
      <c r="H243" s="15">
        <f>SUM(D243,G243)</f>
        <v>18</v>
      </c>
    </row>
    <row r="244" spans="1:8" s="31" customFormat="1" ht="15" customHeight="1" x14ac:dyDescent="0.2">
      <c r="A244" s="30" t="s">
        <v>44</v>
      </c>
      <c r="B244" s="29">
        <v>2</v>
      </c>
      <c r="C244" s="29">
        <v>4</v>
      </c>
      <c r="D244" s="11">
        <v>6</v>
      </c>
      <c r="E244" s="18">
        <v>3</v>
      </c>
      <c r="F244" s="18">
        <v>9</v>
      </c>
      <c r="G244" s="11">
        <v>12</v>
      </c>
      <c r="H244" s="11">
        <v>18</v>
      </c>
    </row>
    <row r="245" spans="1:8" s="31" customFormat="1" ht="15" customHeight="1" x14ac:dyDescent="0.2">
      <c r="A245" s="32" t="s">
        <v>43</v>
      </c>
      <c r="B245" s="28">
        <f>B246</f>
        <v>7</v>
      </c>
      <c r="C245" s="28">
        <f>C246</f>
        <v>8</v>
      </c>
      <c r="D245" s="28">
        <f>D246</f>
        <v>15</v>
      </c>
      <c r="E245" s="16">
        <f>E246</f>
        <v>5</v>
      </c>
      <c r="F245" s="16">
        <f>F246</f>
        <v>10</v>
      </c>
      <c r="G245" s="16">
        <f>G246</f>
        <v>15</v>
      </c>
      <c r="H245" s="15">
        <f>SUM(D245,G245)</f>
        <v>30</v>
      </c>
    </row>
    <row r="246" spans="1:8" s="24" customFormat="1" ht="15" customHeight="1" x14ac:dyDescent="0.2">
      <c r="A246" s="30" t="s">
        <v>42</v>
      </c>
      <c r="B246" s="29">
        <v>7</v>
      </c>
      <c r="C246" s="29">
        <v>8</v>
      </c>
      <c r="D246" s="11">
        <v>15</v>
      </c>
      <c r="E246" s="18">
        <v>5</v>
      </c>
      <c r="F246" s="18">
        <v>10</v>
      </c>
      <c r="G246" s="11">
        <v>15</v>
      </c>
      <c r="H246" s="11">
        <v>30</v>
      </c>
    </row>
    <row r="247" spans="1:8" s="24" customFormat="1" ht="15" customHeight="1" x14ac:dyDescent="0.2">
      <c r="A247" s="26" t="s">
        <v>41</v>
      </c>
      <c r="B247" s="15">
        <f>SUM(B248:B249)</f>
        <v>9</v>
      </c>
      <c r="C247" s="15">
        <f>SUM(C248:C249)</f>
        <v>8</v>
      </c>
      <c r="D247" s="15">
        <f>SUM(D248:D249)</f>
        <v>17</v>
      </c>
      <c r="E247" s="15">
        <f>SUM(E248:E249)</f>
        <v>12</v>
      </c>
      <c r="F247" s="15">
        <f>SUM(F248:F249)</f>
        <v>8</v>
      </c>
      <c r="G247" s="15">
        <f>SUM(G248:G249)</f>
        <v>20</v>
      </c>
      <c r="H247" s="15">
        <f>SUM(D247,G247)</f>
        <v>37</v>
      </c>
    </row>
    <row r="248" spans="1:8" s="24" customFormat="1" ht="15" customHeight="1" x14ac:dyDescent="0.2">
      <c r="A248" s="25" t="s">
        <v>40</v>
      </c>
      <c r="B248" s="11">
        <v>4</v>
      </c>
      <c r="C248" s="11">
        <v>1</v>
      </c>
      <c r="D248" s="11">
        <v>5</v>
      </c>
      <c r="E248" s="11">
        <v>3</v>
      </c>
      <c r="F248" s="18">
        <v>3</v>
      </c>
      <c r="G248" s="11">
        <v>6</v>
      </c>
      <c r="H248" s="11">
        <v>11</v>
      </c>
    </row>
    <row r="249" spans="1:8" s="24" customFormat="1" ht="15" customHeight="1" x14ac:dyDescent="0.2">
      <c r="A249" s="25" t="s">
        <v>39</v>
      </c>
      <c r="B249" s="11">
        <v>5</v>
      </c>
      <c r="C249" s="11">
        <v>7</v>
      </c>
      <c r="D249" s="11">
        <v>12</v>
      </c>
      <c r="E249" s="11">
        <v>9</v>
      </c>
      <c r="F249" s="18">
        <v>5</v>
      </c>
      <c r="G249" s="11">
        <v>14</v>
      </c>
      <c r="H249" s="11">
        <v>26</v>
      </c>
    </row>
    <row r="250" spans="1:8" s="24" customFormat="1" ht="15" customHeight="1" x14ac:dyDescent="0.2">
      <c r="A250" s="26" t="s">
        <v>38</v>
      </c>
      <c r="B250" s="28">
        <f>B251</f>
        <v>0</v>
      </c>
      <c r="C250" s="28">
        <f>C251</f>
        <v>0</v>
      </c>
      <c r="D250" s="28">
        <f>D251</f>
        <v>0</v>
      </c>
      <c r="E250" s="28">
        <f>E251</f>
        <v>15</v>
      </c>
      <c r="F250" s="28">
        <f>F251</f>
        <v>16</v>
      </c>
      <c r="G250" s="28">
        <f>G251</f>
        <v>31</v>
      </c>
      <c r="H250" s="15">
        <f>SUM(D250,G250)</f>
        <v>31</v>
      </c>
    </row>
    <row r="251" spans="1:8" s="14" customFormat="1" ht="15" customHeight="1" x14ac:dyDescent="0.2">
      <c r="A251" s="25" t="s">
        <v>37</v>
      </c>
      <c r="B251" s="11">
        <v>0</v>
      </c>
      <c r="C251" s="11">
        <v>0</v>
      </c>
      <c r="D251" s="11">
        <v>0</v>
      </c>
      <c r="E251" s="11">
        <v>15</v>
      </c>
      <c r="F251" s="18">
        <v>16</v>
      </c>
      <c r="G251" s="11">
        <v>31</v>
      </c>
      <c r="H251" s="11">
        <v>31</v>
      </c>
    </row>
    <row r="252" spans="1:8" s="14" customFormat="1" ht="15" customHeight="1" x14ac:dyDescent="0.2">
      <c r="A252" s="27" t="s">
        <v>36</v>
      </c>
      <c r="B252" s="15">
        <f>B253+B256</f>
        <v>0</v>
      </c>
      <c r="C252" s="15">
        <f>C253+C256</f>
        <v>0</v>
      </c>
      <c r="D252" s="15">
        <f>D253+D256</f>
        <v>0</v>
      </c>
      <c r="E252" s="15">
        <f>E253+E256</f>
        <v>9</v>
      </c>
      <c r="F252" s="15">
        <f>F253+F256</f>
        <v>31</v>
      </c>
      <c r="G252" s="15">
        <f>G253+G256</f>
        <v>40</v>
      </c>
      <c r="H252" s="15">
        <f>H253+H256</f>
        <v>40</v>
      </c>
    </row>
    <row r="253" spans="1:8" s="14" customFormat="1" ht="15" customHeight="1" x14ac:dyDescent="0.2">
      <c r="A253" s="26" t="s">
        <v>35</v>
      </c>
      <c r="B253" s="15">
        <f>SUM(B254:B255)</f>
        <v>0</v>
      </c>
      <c r="C253" s="15">
        <f>SUM(C254:C255)</f>
        <v>0</v>
      </c>
      <c r="D253" s="15">
        <f>SUM(D254:D255)</f>
        <v>0</v>
      </c>
      <c r="E253" s="15">
        <f>SUM(E254:E255)</f>
        <v>4</v>
      </c>
      <c r="F253" s="15">
        <f>SUM(F254:F255)</f>
        <v>12</v>
      </c>
      <c r="G253" s="15">
        <f>SUM(G254:G255)</f>
        <v>16</v>
      </c>
      <c r="H253" s="15">
        <f>SUM(H254:H255)</f>
        <v>16</v>
      </c>
    </row>
    <row r="254" spans="1:8" s="24" customFormat="1" ht="15" customHeight="1" x14ac:dyDescent="0.2">
      <c r="A254" s="25" t="s">
        <v>34</v>
      </c>
      <c r="B254" s="11">
        <v>0</v>
      </c>
      <c r="C254" s="11">
        <v>0</v>
      </c>
      <c r="D254" s="11">
        <v>0</v>
      </c>
      <c r="E254" s="11">
        <v>2</v>
      </c>
      <c r="F254" s="11">
        <v>6</v>
      </c>
      <c r="G254" s="11">
        <v>8</v>
      </c>
      <c r="H254" s="11">
        <v>8</v>
      </c>
    </row>
    <row r="255" spans="1:8" s="24" customFormat="1" ht="15" customHeight="1" x14ac:dyDescent="0.2">
      <c r="A255" s="25" t="s">
        <v>33</v>
      </c>
      <c r="B255" s="11">
        <v>0</v>
      </c>
      <c r="C255" s="11">
        <v>0</v>
      </c>
      <c r="D255" s="11">
        <v>0</v>
      </c>
      <c r="E255" s="11">
        <v>2</v>
      </c>
      <c r="F255" s="11">
        <v>6</v>
      </c>
      <c r="G255" s="11">
        <v>8</v>
      </c>
      <c r="H255" s="11">
        <v>8</v>
      </c>
    </row>
    <row r="256" spans="1:8" s="24" customFormat="1" ht="15" customHeight="1" x14ac:dyDescent="0.2">
      <c r="A256" s="26" t="s">
        <v>32</v>
      </c>
      <c r="B256" s="15">
        <f>B257</f>
        <v>0</v>
      </c>
      <c r="C256" s="15">
        <f>C257</f>
        <v>0</v>
      </c>
      <c r="D256" s="15">
        <f>D257</f>
        <v>0</v>
      </c>
      <c r="E256" s="15">
        <f>E257</f>
        <v>5</v>
      </c>
      <c r="F256" s="15">
        <f>F257</f>
        <v>19</v>
      </c>
      <c r="G256" s="15">
        <f>G257</f>
        <v>24</v>
      </c>
      <c r="H256" s="15">
        <f>H257</f>
        <v>24</v>
      </c>
    </row>
    <row r="257" spans="1:8" s="24" customFormat="1" ht="15" customHeight="1" x14ac:dyDescent="0.2">
      <c r="A257" s="25" t="s">
        <v>31</v>
      </c>
      <c r="B257" s="11">
        <v>0</v>
      </c>
      <c r="C257" s="11">
        <v>0</v>
      </c>
      <c r="D257" s="11">
        <v>0</v>
      </c>
      <c r="E257" s="11">
        <v>5</v>
      </c>
      <c r="F257" s="11">
        <v>19</v>
      </c>
      <c r="G257" s="11">
        <v>24</v>
      </c>
      <c r="H257" s="11">
        <v>24</v>
      </c>
    </row>
    <row r="258" spans="1:8" s="24" customFormat="1" ht="15" customHeight="1" x14ac:dyDescent="0.2">
      <c r="A258" s="27" t="s">
        <v>30</v>
      </c>
      <c r="B258" s="15">
        <f>B259</f>
        <v>120</v>
      </c>
      <c r="C258" s="15">
        <f>C259</f>
        <v>510</v>
      </c>
      <c r="D258" s="15">
        <f>D259</f>
        <v>630</v>
      </c>
      <c r="E258" s="15">
        <f>E259</f>
        <v>104</v>
      </c>
      <c r="F258" s="15">
        <f>F259</f>
        <v>433</v>
      </c>
      <c r="G258" s="15">
        <f>G259</f>
        <v>537</v>
      </c>
      <c r="H258" s="15">
        <f>H259</f>
        <v>1167</v>
      </c>
    </row>
    <row r="259" spans="1:8" s="24" customFormat="1" ht="15" customHeight="1" x14ac:dyDescent="0.2">
      <c r="A259" s="26" t="s">
        <v>29</v>
      </c>
      <c r="B259" s="15">
        <f>SUM(B260:B275)</f>
        <v>120</v>
      </c>
      <c r="C259" s="15">
        <f>SUM(C260:C275)</f>
        <v>510</v>
      </c>
      <c r="D259" s="15">
        <f>SUM(D260:D275)</f>
        <v>630</v>
      </c>
      <c r="E259" s="15">
        <f>SUM(E260:E275)</f>
        <v>104</v>
      </c>
      <c r="F259" s="15">
        <f>SUM(F260:F275)</f>
        <v>433</v>
      </c>
      <c r="G259" s="15">
        <f>SUM(G260:G275)</f>
        <v>537</v>
      </c>
      <c r="H259" s="15">
        <f>SUM(H260:H275)</f>
        <v>1167</v>
      </c>
    </row>
    <row r="260" spans="1:8" s="24" customFormat="1" ht="15" customHeight="1" x14ac:dyDescent="0.2">
      <c r="A260" s="25" t="s">
        <v>28</v>
      </c>
      <c r="B260" s="11">
        <v>8</v>
      </c>
      <c r="C260" s="11">
        <v>10</v>
      </c>
      <c r="D260" s="11">
        <v>18</v>
      </c>
      <c r="E260" s="11">
        <v>8</v>
      </c>
      <c r="F260" s="11">
        <v>7</v>
      </c>
      <c r="G260" s="11">
        <v>15</v>
      </c>
      <c r="H260" s="11">
        <v>33</v>
      </c>
    </row>
    <row r="261" spans="1:8" s="24" customFormat="1" ht="15" customHeight="1" x14ac:dyDescent="0.2">
      <c r="A261" s="25" t="s">
        <v>27</v>
      </c>
      <c r="B261" s="11">
        <v>40</v>
      </c>
      <c r="C261" s="11">
        <v>109</v>
      </c>
      <c r="D261" s="11">
        <v>149</v>
      </c>
      <c r="E261" s="11">
        <v>37</v>
      </c>
      <c r="F261" s="11">
        <v>84</v>
      </c>
      <c r="G261" s="11">
        <v>121</v>
      </c>
      <c r="H261" s="11">
        <v>270</v>
      </c>
    </row>
    <row r="262" spans="1:8" s="24" customFormat="1" ht="15" customHeight="1" x14ac:dyDescent="0.2">
      <c r="A262" s="25" t="s">
        <v>26</v>
      </c>
      <c r="B262" s="11">
        <v>1</v>
      </c>
      <c r="C262" s="11">
        <v>8</v>
      </c>
      <c r="D262" s="11">
        <v>9</v>
      </c>
      <c r="E262" s="11">
        <v>1</v>
      </c>
      <c r="F262" s="11">
        <v>12</v>
      </c>
      <c r="G262" s="11">
        <v>13</v>
      </c>
      <c r="H262" s="11">
        <v>22</v>
      </c>
    </row>
    <row r="263" spans="1:8" s="24" customFormat="1" ht="15" customHeight="1" x14ac:dyDescent="0.2">
      <c r="A263" s="25" t="s">
        <v>25</v>
      </c>
      <c r="B263" s="11">
        <v>5</v>
      </c>
      <c r="C263" s="11">
        <v>84</v>
      </c>
      <c r="D263" s="11">
        <v>89</v>
      </c>
      <c r="E263" s="11">
        <v>3</v>
      </c>
      <c r="F263" s="11">
        <v>85</v>
      </c>
      <c r="G263" s="11">
        <v>88</v>
      </c>
      <c r="H263" s="11">
        <v>177</v>
      </c>
    </row>
    <row r="264" spans="1:8" s="24" customFormat="1" ht="15" customHeight="1" x14ac:dyDescent="0.2">
      <c r="A264" s="25" t="s">
        <v>24</v>
      </c>
      <c r="B264" s="11">
        <v>0</v>
      </c>
      <c r="C264" s="11">
        <v>0</v>
      </c>
      <c r="D264" s="11">
        <v>0</v>
      </c>
      <c r="E264" s="11">
        <v>0</v>
      </c>
      <c r="F264" s="11">
        <v>3</v>
      </c>
      <c r="G264" s="11">
        <v>3</v>
      </c>
      <c r="H264" s="11">
        <v>3</v>
      </c>
    </row>
    <row r="265" spans="1:8" s="24" customFormat="1" ht="15" customHeight="1" x14ac:dyDescent="0.2">
      <c r="A265" s="25" t="s">
        <v>23</v>
      </c>
      <c r="B265" s="11">
        <v>8</v>
      </c>
      <c r="C265" s="11">
        <v>5</v>
      </c>
      <c r="D265" s="11">
        <v>13</v>
      </c>
      <c r="E265" s="11">
        <v>5</v>
      </c>
      <c r="F265" s="11">
        <v>11</v>
      </c>
      <c r="G265" s="11">
        <v>16</v>
      </c>
      <c r="H265" s="11">
        <v>29</v>
      </c>
    </row>
    <row r="266" spans="1:8" s="24" customFormat="1" ht="15" customHeight="1" x14ac:dyDescent="0.2">
      <c r="A266" s="25" t="s">
        <v>22</v>
      </c>
      <c r="B266" s="11">
        <v>8</v>
      </c>
      <c r="C266" s="11">
        <v>10</v>
      </c>
      <c r="D266" s="11">
        <v>18</v>
      </c>
      <c r="E266" s="11">
        <v>2</v>
      </c>
      <c r="F266" s="11">
        <v>13</v>
      </c>
      <c r="G266" s="11">
        <v>15</v>
      </c>
      <c r="H266" s="11">
        <v>33</v>
      </c>
    </row>
    <row r="267" spans="1:8" s="24" customFormat="1" ht="15" customHeight="1" x14ac:dyDescent="0.2">
      <c r="A267" s="25" t="s">
        <v>21</v>
      </c>
      <c r="B267" s="11">
        <v>1</v>
      </c>
      <c r="C267" s="11">
        <v>14</v>
      </c>
      <c r="D267" s="11">
        <v>15</v>
      </c>
      <c r="E267" s="11">
        <v>3</v>
      </c>
      <c r="F267" s="11">
        <v>15</v>
      </c>
      <c r="G267" s="11">
        <v>18</v>
      </c>
      <c r="H267" s="11">
        <v>33</v>
      </c>
    </row>
    <row r="268" spans="1:8" s="24" customFormat="1" ht="15" customHeight="1" x14ac:dyDescent="0.2">
      <c r="A268" s="25" t="s">
        <v>20</v>
      </c>
      <c r="B268" s="11">
        <v>4</v>
      </c>
      <c r="C268" s="11">
        <v>6</v>
      </c>
      <c r="D268" s="11">
        <v>10</v>
      </c>
      <c r="E268" s="11">
        <v>5</v>
      </c>
      <c r="F268" s="11">
        <v>8</v>
      </c>
      <c r="G268" s="11">
        <v>13</v>
      </c>
      <c r="H268" s="11">
        <v>23</v>
      </c>
    </row>
    <row r="269" spans="1:8" s="24" customFormat="1" ht="15" customHeight="1" x14ac:dyDescent="0.2">
      <c r="A269" s="25" t="s">
        <v>19</v>
      </c>
      <c r="B269" s="11">
        <v>5</v>
      </c>
      <c r="C269" s="11">
        <v>32</v>
      </c>
      <c r="D269" s="11">
        <v>37</v>
      </c>
      <c r="E269" s="11">
        <v>1</v>
      </c>
      <c r="F269" s="11">
        <v>28</v>
      </c>
      <c r="G269" s="11">
        <v>29</v>
      </c>
      <c r="H269" s="11">
        <v>66</v>
      </c>
    </row>
    <row r="270" spans="1:8" s="24" customFormat="1" ht="15" customHeight="1" x14ac:dyDescent="0.2">
      <c r="A270" s="25" t="s">
        <v>18</v>
      </c>
      <c r="B270" s="11">
        <v>12</v>
      </c>
      <c r="C270" s="11">
        <v>30</v>
      </c>
      <c r="D270" s="11">
        <v>42</v>
      </c>
      <c r="E270" s="11">
        <v>15</v>
      </c>
      <c r="F270" s="11">
        <v>26</v>
      </c>
      <c r="G270" s="11">
        <v>41</v>
      </c>
      <c r="H270" s="11">
        <v>83</v>
      </c>
    </row>
    <row r="271" spans="1:8" s="24" customFormat="1" ht="15" customHeight="1" x14ac:dyDescent="0.2">
      <c r="A271" s="25" t="s">
        <v>17</v>
      </c>
      <c r="B271" s="11">
        <v>3</v>
      </c>
      <c r="C271" s="11">
        <v>3</v>
      </c>
      <c r="D271" s="11">
        <v>6</v>
      </c>
      <c r="E271" s="11">
        <v>2</v>
      </c>
      <c r="F271" s="11">
        <v>8</v>
      </c>
      <c r="G271" s="11">
        <v>10</v>
      </c>
      <c r="H271" s="11">
        <v>16</v>
      </c>
    </row>
    <row r="272" spans="1:8" s="24" customFormat="1" ht="15" customHeight="1" x14ac:dyDescent="0.2">
      <c r="A272" s="25" t="s">
        <v>16</v>
      </c>
      <c r="B272" s="11">
        <v>7</v>
      </c>
      <c r="C272" s="11">
        <v>35</v>
      </c>
      <c r="D272" s="11">
        <v>42</v>
      </c>
      <c r="E272" s="11">
        <v>6</v>
      </c>
      <c r="F272" s="11">
        <v>40</v>
      </c>
      <c r="G272" s="11">
        <v>46</v>
      </c>
      <c r="H272" s="11">
        <v>88</v>
      </c>
    </row>
    <row r="273" spans="1:8" s="24" customFormat="1" ht="15" customHeight="1" x14ac:dyDescent="0.2">
      <c r="A273" s="25" t="s">
        <v>15</v>
      </c>
      <c r="B273" s="11">
        <v>3</v>
      </c>
      <c r="C273" s="11">
        <v>15</v>
      </c>
      <c r="D273" s="11">
        <v>18</v>
      </c>
      <c r="E273" s="11">
        <v>0</v>
      </c>
      <c r="F273" s="11">
        <v>0</v>
      </c>
      <c r="G273" s="11">
        <v>0</v>
      </c>
      <c r="H273" s="11">
        <v>18</v>
      </c>
    </row>
    <row r="274" spans="1:8" s="24" customFormat="1" ht="15" customHeight="1" x14ac:dyDescent="0.2">
      <c r="A274" s="25" t="s">
        <v>14</v>
      </c>
      <c r="B274" s="11">
        <v>4</v>
      </c>
      <c r="C274" s="11">
        <v>68</v>
      </c>
      <c r="D274" s="11">
        <v>72</v>
      </c>
      <c r="E274" s="11">
        <v>3</v>
      </c>
      <c r="F274" s="11">
        <v>46</v>
      </c>
      <c r="G274" s="11">
        <v>49</v>
      </c>
      <c r="H274" s="11">
        <v>121</v>
      </c>
    </row>
    <row r="275" spans="1:8" s="24" customFormat="1" ht="15" customHeight="1" x14ac:dyDescent="0.2">
      <c r="A275" s="25" t="s">
        <v>13</v>
      </c>
      <c r="B275" s="11">
        <v>11</v>
      </c>
      <c r="C275" s="11">
        <v>81</v>
      </c>
      <c r="D275" s="11">
        <v>92</v>
      </c>
      <c r="E275" s="11">
        <v>13</v>
      </c>
      <c r="F275" s="11">
        <v>47</v>
      </c>
      <c r="G275" s="11">
        <v>60</v>
      </c>
      <c r="H275" s="11">
        <v>152</v>
      </c>
    </row>
    <row r="276" spans="1:8" s="14" customFormat="1" ht="15" customHeight="1" x14ac:dyDescent="0.2">
      <c r="A276" s="15" t="s">
        <v>12</v>
      </c>
      <c r="B276" s="15">
        <f>B277</f>
        <v>6</v>
      </c>
      <c r="C276" s="15">
        <f>C277</f>
        <v>41</v>
      </c>
      <c r="D276" s="15">
        <f>D277</f>
        <v>47</v>
      </c>
      <c r="E276" s="15">
        <f>E277</f>
        <v>5</v>
      </c>
      <c r="F276" s="15">
        <f>F277</f>
        <v>43</v>
      </c>
      <c r="G276" s="15">
        <f>G277</f>
        <v>48</v>
      </c>
      <c r="H276" s="15">
        <f>SUM(D276,G276)</f>
        <v>95</v>
      </c>
    </row>
    <row r="277" spans="1:8" ht="15" customHeight="1" x14ac:dyDescent="0.2">
      <c r="A277" s="23" t="s">
        <v>11</v>
      </c>
      <c r="B277" s="15">
        <f>SUM(B278:B280)</f>
        <v>6</v>
      </c>
      <c r="C277" s="15">
        <f>SUM(C278:C280)</f>
        <v>41</v>
      </c>
      <c r="D277" s="15">
        <f>SUM(D278:D280)</f>
        <v>47</v>
      </c>
      <c r="E277" s="15">
        <f>SUM(E278:E280)</f>
        <v>5</v>
      </c>
      <c r="F277" s="15">
        <f>SUM(F278:F280)</f>
        <v>43</v>
      </c>
      <c r="G277" s="15">
        <f>SUM(G278:G280)</f>
        <v>48</v>
      </c>
      <c r="H277" s="15">
        <f>SUM(D277,G277)</f>
        <v>95</v>
      </c>
    </row>
    <row r="278" spans="1:8" ht="15" customHeight="1" x14ac:dyDescent="0.2">
      <c r="A278" s="22" t="s">
        <v>10</v>
      </c>
      <c r="B278" s="18">
        <v>0</v>
      </c>
      <c r="C278" s="18">
        <v>14</v>
      </c>
      <c r="D278" s="11">
        <v>14</v>
      </c>
      <c r="E278" s="18">
        <v>3</v>
      </c>
      <c r="F278" s="18">
        <v>12</v>
      </c>
      <c r="G278" s="11">
        <v>15</v>
      </c>
      <c r="H278" s="11">
        <v>29</v>
      </c>
    </row>
    <row r="279" spans="1:8" ht="15" customHeight="1" x14ac:dyDescent="0.2">
      <c r="A279" s="22" t="s">
        <v>9</v>
      </c>
      <c r="B279" s="18">
        <v>4</v>
      </c>
      <c r="C279" s="18">
        <v>13</v>
      </c>
      <c r="D279" s="11">
        <v>17</v>
      </c>
      <c r="E279" s="18">
        <v>2</v>
      </c>
      <c r="F279" s="18">
        <v>14</v>
      </c>
      <c r="G279" s="11">
        <v>16</v>
      </c>
      <c r="H279" s="11">
        <v>33</v>
      </c>
    </row>
    <row r="280" spans="1:8" ht="15" customHeight="1" x14ac:dyDescent="0.2">
      <c r="A280" s="22" t="s">
        <v>8</v>
      </c>
      <c r="B280" s="18">
        <v>2</v>
      </c>
      <c r="C280" s="18">
        <v>14</v>
      </c>
      <c r="D280" s="11">
        <v>16</v>
      </c>
      <c r="E280" s="18">
        <v>0</v>
      </c>
      <c r="F280" s="18">
        <v>17</v>
      </c>
      <c r="G280" s="11">
        <v>17</v>
      </c>
      <c r="H280" s="11">
        <v>33</v>
      </c>
    </row>
    <row r="281" spans="1:8" ht="15" customHeight="1" x14ac:dyDescent="0.2">
      <c r="A281" s="21" t="s">
        <v>7</v>
      </c>
      <c r="B281" s="15">
        <f>SUM(B282,B284)</f>
        <v>24</v>
      </c>
      <c r="C281" s="15">
        <f>SUM(C282,C284)</f>
        <v>9</v>
      </c>
      <c r="D281" s="15">
        <f>SUM(D282,D284)</f>
        <v>33</v>
      </c>
      <c r="E281" s="15">
        <f>SUM(E282,E284)</f>
        <v>3</v>
      </c>
      <c r="F281" s="15">
        <f>SUM(F282,F284)</f>
        <v>1</v>
      </c>
      <c r="G281" s="15">
        <f>SUM(G282,G284)</f>
        <v>4</v>
      </c>
      <c r="H281" s="15">
        <f>SUM(D281,G281)</f>
        <v>37</v>
      </c>
    </row>
    <row r="282" spans="1:8" ht="15" customHeight="1" x14ac:dyDescent="0.2">
      <c r="A282" s="20" t="s">
        <v>6</v>
      </c>
      <c r="B282" s="15">
        <f>B283</f>
        <v>4</v>
      </c>
      <c r="C282" s="15">
        <f>C283</f>
        <v>0</v>
      </c>
      <c r="D282" s="15">
        <f>D283</f>
        <v>4</v>
      </c>
      <c r="E282" s="15">
        <f>E283</f>
        <v>2</v>
      </c>
      <c r="F282" s="15">
        <f>F283</f>
        <v>1</v>
      </c>
      <c r="G282" s="15">
        <f>G283</f>
        <v>3</v>
      </c>
      <c r="H282" s="15">
        <f>SUM(D282,G282)</f>
        <v>7</v>
      </c>
    </row>
    <row r="283" spans="1:8" ht="15" customHeight="1" x14ac:dyDescent="0.2">
      <c r="A283" s="19" t="s">
        <v>5</v>
      </c>
      <c r="B283" s="18">
        <v>4</v>
      </c>
      <c r="C283" s="18">
        <v>0</v>
      </c>
      <c r="D283" s="11">
        <v>4</v>
      </c>
      <c r="E283" s="18">
        <v>2</v>
      </c>
      <c r="F283" s="18">
        <v>1</v>
      </c>
      <c r="G283" s="11">
        <v>3</v>
      </c>
      <c r="H283" s="15">
        <v>7</v>
      </c>
    </row>
    <row r="284" spans="1:8" s="14" customFormat="1" ht="15" customHeight="1" x14ac:dyDescent="0.2">
      <c r="A284" s="17" t="s">
        <v>4</v>
      </c>
      <c r="B284" s="16">
        <f>B285</f>
        <v>20</v>
      </c>
      <c r="C284" s="16">
        <f>C285</f>
        <v>9</v>
      </c>
      <c r="D284" s="16">
        <f>D285</f>
        <v>29</v>
      </c>
      <c r="E284" s="16">
        <f>E285</f>
        <v>1</v>
      </c>
      <c r="F284" s="16">
        <f>F285</f>
        <v>0</v>
      </c>
      <c r="G284" s="15">
        <f>SUM(E284:F284)</f>
        <v>1</v>
      </c>
      <c r="H284" s="15">
        <f>SUM(D284,G284)</f>
        <v>30</v>
      </c>
    </row>
    <row r="285" spans="1:8" ht="16.5" customHeight="1" x14ac:dyDescent="0.2">
      <c r="A285" s="13" t="s">
        <v>3</v>
      </c>
      <c r="B285" s="12">
        <v>20</v>
      </c>
      <c r="C285" s="12">
        <v>9</v>
      </c>
      <c r="D285" s="11">
        <v>29</v>
      </c>
      <c r="E285" s="12">
        <v>1</v>
      </c>
      <c r="F285" s="12">
        <v>0</v>
      </c>
      <c r="G285" s="11">
        <v>1</v>
      </c>
      <c r="H285" s="11">
        <v>30</v>
      </c>
    </row>
    <row r="286" spans="1:8" s="9" customFormat="1" ht="10.5" customHeight="1" x14ac:dyDescent="0.2">
      <c r="A286" s="10"/>
      <c r="B286" s="10"/>
      <c r="C286" s="10"/>
      <c r="D286" s="10"/>
      <c r="E286" s="10"/>
      <c r="F286" s="10"/>
      <c r="G286" s="10"/>
    </row>
    <row r="287" spans="1:8" ht="12.95" customHeight="1" x14ac:dyDescent="0.2">
      <c r="A287" s="8" t="s">
        <v>2</v>
      </c>
      <c r="B287" s="7">
        <f>SUM(B8,B25,B32,B40,B65,B76,B79,B94,B174,B184,B189,B199,B202,B220,B223,B230,B240,B252,B258,B276,B281)</f>
        <v>3767</v>
      </c>
      <c r="C287" s="7">
        <f>SUM(C8,C25,C32,C40,C65,C76,C79,C94,C174,C184,C189,C199,C202,C220,C223,C230,C240,C252,C258,C276,C281)</f>
        <v>4715</v>
      </c>
      <c r="D287" s="7">
        <f>SUM(D8,D25,D32,D40,D65,D76,D79,D94,D174,D184,D189,D199,D202,D220,D223,D230,D240,D252,D258,D276,D281)</f>
        <v>8482</v>
      </c>
      <c r="E287" s="7">
        <f>SUM(E8,E25,E32,E40,E65,E76,E79,E94,E174,E184,E189,E199,E202,E220,E223,E230,E240,E252,E258,E276,E281)</f>
        <v>4882</v>
      </c>
      <c r="F287" s="7">
        <f>SUM(F8,F25,F32,F40,F65,F76,F79,F94,F174,F184,F189,F199,F202,F220,F223,F230,F240,F252,F258,F276,F281)</f>
        <v>5704</v>
      </c>
      <c r="G287" s="7">
        <f>SUM(G8,G25,G32,G40,G65,G76,G79,G94,G174,G184,G189,G199,G202,G220,G223,G230,G240,G252,G258,G276,G281)</f>
        <v>10586</v>
      </c>
      <c r="H287" s="7">
        <f>SUM(H8,H25,H32,H40,H65,H76,H79,H94,H174,H184,H189,H199,H202,H220,H223,H230,H240,H252,H258,H276,H281)</f>
        <v>19068</v>
      </c>
    </row>
    <row r="288" spans="1:8" ht="15" x14ac:dyDescent="0.25">
      <c r="B288" s="5"/>
      <c r="C288" s="5"/>
      <c r="D288" s="5"/>
      <c r="E288" s="5"/>
      <c r="F288" s="5"/>
      <c r="G288" s="5"/>
      <c r="H288" s="5"/>
    </row>
    <row r="289" spans="1:8" ht="12.95" customHeight="1" x14ac:dyDescent="0.25">
      <c r="A289" s="6" t="s">
        <v>1</v>
      </c>
      <c r="B289" s="5"/>
      <c r="C289" s="5"/>
      <c r="D289" s="5"/>
      <c r="E289" s="5"/>
      <c r="F289" s="5"/>
      <c r="G289" s="5"/>
      <c r="H289" s="5"/>
    </row>
    <row r="290" spans="1:8" ht="12" customHeight="1" x14ac:dyDescent="0.25">
      <c r="A290" s="6"/>
      <c r="B290" s="5"/>
      <c r="C290" s="5"/>
      <c r="D290" s="5"/>
      <c r="E290" s="5"/>
      <c r="F290" s="5"/>
      <c r="G290" s="5"/>
      <c r="H290" s="5"/>
    </row>
    <row r="291" spans="1:8" x14ac:dyDescent="0.2">
      <c r="A291" s="4" t="s">
        <v>0</v>
      </c>
      <c r="B291" s="1"/>
      <c r="C291" s="1"/>
      <c r="D291" s="1"/>
      <c r="E291" s="1"/>
      <c r="F291" s="1"/>
      <c r="G291" s="1"/>
    </row>
    <row r="293" spans="1:8" x14ac:dyDescent="0.2">
      <c r="B293" s="2"/>
      <c r="C293" s="2"/>
      <c r="D293" s="2"/>
      <c r="E293" s="2"/>
      <c r="F293" s="2"/>
      <c r="G293" s="2"/>
    </row>
  </sheetData>
  <mergeCells count="7">
    <mergeCell ref="A1:H1"/>
    <mergeCell ref="A2:H2"/>
    <mergeCell ref="A3:H3"/>
    <mergeCell ref="A5:A6"/>
    <mergeCell ref="B5:D5"/>
    <mergeCell ref="E5:G5"/>
    <mergeCell ref="H5:H6"/>
  </mergeCells>
  <printOptions horizontalCentered="1"/>
  <pageMargins left="0.59" right="0.59" top="0.59" bottom="0.59" header="0" footer="0"/>
  <pageSetup scale="7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pe espec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de Jesus</dc:creator>
  <cp:lastModifiedBy>Maria de Jesus</cp:lastModifiedBy>
  <dcterms:created xsi:type="dcterms:W3CDTF">2022-09-01T00:42:15Z</dcterms:created>
  <dcterms:modified xsi:type="dcterms:W3CDTF">2022-09-01T00:42:59Z</dcterms:modified>
</cp:coreProperties>
</file>