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9.inv_asig_oi" sheetId="21" r:id="rId1"/>
    <sheet name="10.prof_asig_unam" sheetId="9" r:id="rId2"/>
    <sheet name="11.eventos" sheetId="10" r:id="rId3"/>
    <sheet name="12.inv_eventos" sheetId="11" r:id="rId4"/>
    <sheet name="13.prof_eventos" sheetId="12" r:id="rId5"/>
    <sheet name="14.productos" sheetId="13" r:id="rId6"/>
    <sheet name="15.inv_productos" sheetId="14" r:id="rId7"/>
    <sheet name="16.prof_productos" sheetId="15" r:id="rId8"/>
    <sheet name="17.inv_proyectos" sheetId="16" r:id="rId9"/>
    <sheet name="18.inv_proy_resp" sheetId="17" r:id="rId10"/>
    <sheet name="19.prof_proyectos" sheetId="18" r:id="rId11"/>
    <sheet name="20.prof_proy_resp" sheetId="19" r:id="rId12"/>
    <sheet name="21.acad sedes" sheetId="20" r:id="rId1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13" l="1"/>
  <c r="C34" i="13"/>
  <c r="K32" i="13"/>
  <c r="F32" i="13"/>
  <c r="D32" i="13"/>
  <c r="B31" i="13"/>
  <c r="G8" i="10" l="1"/>
  <c r="E29" i="10"/>
  <c r="E28" i="10"/>
  <c r="E27" i="10"/>
  <c r="E25" i="10"/>
  <c r="E19" i="10"/>
  <c r="E18" i="10"/>
  <c r="F8" i="17" l="1"/>
  <c r="G38" i="17" l="1"/>
  <c r="G37" i="17"/>
  <c r="G35" i="17"/>
  <c r="G34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6" i="17"/>
  <c r="H16" i="17" s="1"/>
  <c r="G15" i="17"/>
  <c r="H15" i="17" s="1"/>
  <c r="G14" i="17"/>
  <c r="G13" i="17"/>
  <c r="G12" i="17"/>
  <c r="G11" i="17"/>
  <c r="G10" i="17"/>
  <c r="F38" i="17"/>
  <c r="F37" i="17"/>
  <c r="F36" i="17"/>
  <c r="F35" i="17"/>
  <c r="F34" i="17"/>
  <c r="F33" i="17"/>
  <c r="F32" i="17"/>
  <c r="F31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6" i="17"/>
  <c r="F15" i="17"/>
  <c r="F14" i="17"/>
  <c r="F13" i="17"/>
  <c r="F12" i="17"/>
  <c r="F11" i="17"/>
  <c r="F10" i="17"/>
  <c r="H12" i="17"/>
  <c r="H30" i="21"/>
  <c r="G26" i="21"/>
  <c r="F26" i="21"/>
  <c r="E26" i="21"/>
  <c r="C26" i="21"/>
  <c r="D14" i="21"/>
  <c r="E14" i="21"/>
  <c r="F14" i="21"/>
  <c r="G14" i="21"/>
  <c r="H25" i="21"/>
  <c r="H24" i="21"/>
  <c r="H23" i="21"/>
  <c r="H22" i="21"/>
  <c r="H21" i="21"/>
  <c r="H20" i="21"/>
  <c r="H19" i="21"/>
  <c r="H18" i="21"/>
  <c r="H17" i="21"/>
  <c r="H16" i="21"/>
  <c r="H15" i="21"/>
  <c r="B14" i="21"/>
  <c r="B32" i="21" s="1"/>
  <c r="H12" i="21"/>
  <c r="H11" i="21"/>
  <c r="H10" i="21"/>
  <c r="C14" i="21"/>
  <c r="H14" i="17" l="1"/>
  <c r="H10" i="17"/>
  <c r="H11" i="17"/>
  <c r="H13" i="17"/>
  <c r="H14" i="21"/>
  <c r="K33" i="13" l="1"/>
  <c r="K25" i="13"/>
  <c r="J25" i="13"/>
  <c r="K28" i="13"/>
  <c r="J28" i="13"/>
  <c r="I28" i="13"/>
  <c r="K27" i="13"/>
  <c r="I27" i="13"/>
  <c r="K26" i="13"/>
  <c r="J26" i="13"/>
  <c r="K21" i="13"/>
  <c r="J21" i="13"/>
  <c r="I21" i="13"/>
  <c r="K20" i="13"/>
  <c r="I20" i="13"/>
  <c r="K19" i="13"/>
  <c r="K18" i="13"/>
  <c r="I18" i="13"/>
  <c r="K16" i="13"/>
  <c r="I16" i="13"/>
  <c r="K15" i="13"/>
  <c r="K13" i="13"/>
  <c r="J13" i="13"/>
  <c r="I13" i="13"/>
  <c r="K12" i="13"/>
  <c r="I12" i="13"/>
  <c r="K11" i="13"/>
  <c r="K10" i="13"/>
  <c r="J10" i="13"/>
  <c r="I10" i="13"/>
  <c r="H10" i="13"/>
  <c r="J29" i="13"/>
  <c r="K36" i="13" l="1"/>
  <c r="F36" i="13" l="1"/>
  <c r="K35" i="13"/>
  <c r="G33" i="13"/>
  <c r="F33" i="13"/>
  <c r="E33" i="13"/>
  <c r="D33" i="13"/>
  <c r="C33" i="13"/>
  <c r="B33" i="13"/>
  <c r="H25" i="10" l="1"/>
  <c r="G25" i="10"/>
  <c r="F25" i="10"/>
  <c r="D25" i="10"/>
  <c r="C25" i="10"/>
  <c r="H21" i="10"/>
  <c r="G21" i="10"/>
  <c r="F21" i="10"/>
  <c r="D21" i="10"/>
  <c r="C21" i="10"/>
  <c r="B21" i="10"/>
  <c r="H19" i="10"/>
  <c r="G19" i="10"/>
  <c r="F19" i="10"/>
  <c r="D19" i="10"/>
  <c r="C19" i="10"/>
  <c r="B19" i="10"/>
  <c r="H11" i="10"/>
  <c r="H38" i="10"/>
  <c r="G38" i="10"/>
  <c r="F38" i="10"/>
  <c r="E38" i="10"/>
  <c r="E30" i="10" s="1"/>
  <c r="D38" i="10"/>
  <c r="C38" i="10"/>
  <c r="B38" i="10"/>
  <c r="H37" i="10"/>
  <c r="G37" i="10"/>
  <c r="F37" i="10"/>
  <c r="D37" i="10"/>
  <c r="C37" i="10"/>
  <c r="B37" i="10"/>
  <c r="H36" i="10"/>
  <c r="F36" i="10"/>
  <c r="D36" i="10"/>
  <c r="C36" i="10"/>
  <c r="H35" i="10"/>
  <c r="G35" i="10"/>
  <c r="F35" i="10"/>
  <c r="C35" i="10"/>
  <c r="B35" i="10"/>
  <c r="H34" i="10"/>
  <c r="G34" i="10"/>
  <c r="F34" i="10"/>
  <c r="D34" i="10"/>
  <c r="C34" i="10"/>
  <c r="B34" i="10"/>
  <c r="H33" i="10"/>
  <c r="G33" i="10"/>
  <c r="D33" i="10"/>
  <c r="C33" i="10"/>
  <c r="B33" i="10"/>
  <c r="H32" i="10"/>
  <c r="G32" i="10"/>
  <c r="F32" i="10"/>
  <c r="D32" i="10"/>
  <c r="C32" i="10"/>
  <c r="B32" i="10"/>
  <c r="D31" i="10"/>
  <c r="C31" i="10"/>
  <c r="B31" i="10"/>
  <c r="G30" i="10" l="1"/>
  <c r="H30" i="10"/>
  <c r="B30" i="10"/>
  <c r="C30" i="10"/>
  <c r="D30" i="10"/>
  <c r="F30" i="10"/>
  <c r="D8" i="10"/>
  <c r="C8" i="10"/>
  <c r="B8" i="10"/>
  <c r="E20" i="18" l="1"/>
  <c r="E19" i="18"/>
  <c r="E18" i="18"/>
  <c r="E17" i="18"/>
  <c r="E16" i="18"/>
  <c r="E15" i="18"/>
  <c r="E14" i="18"/>
  <c r="E12" i="18"/>
  <c r="E11" i="18"/>
  <c r="E10" i="18"/>
  <c r="E10" i="19"/>
  <c r="E20" i="19"/>
  <c r="E19" i="19"/>
  <c r="E18" i="19"/>
  <c r="E17" i="19"/>
  <c r="E16" i="19"/>
  <c r="E15" i="19"/>
  <c r="E14" i="19"/>
  <c r="E12" i="19"/>
  <c r="E11" i="19"/>
  <c r="D13" i="19"/>
  <c r="C13" i="19"/>
  <c r="E13" i="19" s="1"/>
  <c r="B13" i="19"/>
  <c r="F13" i="19" s="1"/>
  <c r="D8" i="19"/>
  <c r="C8" i="19"/>
  <c r="B8" i="19"/>
  <c r="I8" i="15"/>
  <c r="K8" i="15"/>
  <c r="J22" i="15"/>
  <c r="F13" i="15"/>
  <c r="E13" i="15"/>
  <c r="D13" i="15"/>
  <c r="C13" i="15"/>
  <c r="B13" i="15"/>
  <c r="H13" i="15"/>
  <c r="J13" i="15"/>
  <c r="K22" i="15"/>
  <c r="I22" i="15"/>
  <c r="G13" i="12"/>
  <c r="F13" i="12"/>
  <c r="D13" i="12"/>
  <c r="C13" i="12"/>
  <c r="B13" i="12"/>
  <c r="F18" i="9"/>
  <c r="F17" i="9"/>
  <c r="F16" i="9"/>
  <c r="F15" i="9"/>
  <c r="F14" i="9"/>
  <c r="F13" i="9"/>
  <c r="G13" i="19" l="1"/>
  <c r="G35" i="16" l="1"/>
  <c r="F35" i="16"/>
  <c r="H35" i="16" s="1"/>
  <c r="G34" i="16"/>
  <c r="F34" i="16"/>
  <c r="H34" i="16" s="1"/>
  <c r="G33" i="16"/>
  <c r="F33" i="16"/>
  <c r="H33" i="16" s="1"/>
  <c r="F16" i="16"/>
  <c r="F15" i="16"/>
  <c r="F14" i="16"/>
  <c r="F13" i="16"/>
  <c r="F12" i="16"/>
  <c r="F11" i="16"/>
  <c r="F10" i="16"/>
  <c r="H38" i="17" l="1"/>
  <c r="H37" i="17"/>
  <c r="H36" i="17"/>
  <c r="H35" i="17"/>
  <c r="H33" i="17"/>
  <c r="H34" i="17"/>
  <c r="H8" i="17"/>
  <c r="B30" i="17"/>
  <c r="C30" i="17"/>
  <c r="D30" i="17"/>
  <c r="E30" i="17"/>
  <c r="F30" i="17" l="1"/>
  <c r="G30" i="17"/>
  <c r="D10" i="20" l="1"/>
  <c r="C10" i="20"/>
  <c r="B10" i="20"/>
  <c r="E41" i="20" l="1"/>
  <c r="E40" i="20"/>
  <c r="E39" i="20"/>
  <c r="E38" i="20"/>
  <c r="E37" i="20"/>
  <c r="E36" i="20"/>
  <c r="E35" i="20"/>
  <c r="E34" i="20"/>
  <c r="E33" i="20"/>
  <c r="E32" i="20"/>
  <c r="E31" i="20"/>
  <c r="B30" i="20"/>
  <c r="E29" i="20"/>
  <c r="E28" i="20"/>
  <c r="D27" i="20"/>
  <c r="B27" i="20"/>
  <c r="D15" i="20"/>
  <c r="C15" i="20"/>
  <c r="C8" i="20" s="1"/>
  <c r="B15" i="20"/>
  <c r="E26" i="20"/>
  <c r="E25" i="20"/>
  <c r="E24" i="20"/>
  <c r="E23" i="20"/>
  <c r="E22" i="20"/>
  <c r="E21" i="20"/>
  <c r="E20" i="20"/>
  <c r="E19" i="20"/>
  <c r="E18" i="20"/>
  <c r="E17" i="20"/>
  <c r="E16" i="20"/>
  <c r="E14" i="20"/>
  <c r="E13" i="20"/>
  <c r="E12" i="20"/>
  <c r="E11" i="20"/>
  <c r="E10" i="20"/>
  <c r="D22" i="19"/>
  <c r="C22" i="19"/>
  <c r="B22" i="19"/>
  <c r="F20" i="19"/>
  <c r="F19" i="19"/>
  <c r="F17" i="19"/>
  <c r="F12" i="19"/>
  <c r="F11" i="19"/>
  <c r="F9" i="19"/>
  <c r="F8" i="19" s="1"/>
  <c r="D13" i="18"/>
  <c r="C13" i="18"/>
  <c r="E13" i="18" s="1"/>
  <c r="B13" i="18"/>
  <c r="D8" i="18"/>
  <c r="C8" i="18"/>
  <c r="B8" i="18"/>
  <c r="F19" i="18"/>
  <c r="F18" i="18"/>
  <c r="F15" i="18"/>
  <c r="F9" i="18"/>
  <c r="E8" i="15"/>
  <c r="E22" i="15" s="1"/>
  <c r="D8" i="15"/>
  <c r="D22" i="15" s="1"/>
  <c r="C8" i="15"/>
  <c r="C22" i="15" s="1"/>
  <c r="B8" i="15"/>
  <c r="B22" i="15" s="1"/>
  <c r="E37" i="13"/>
  <c r="D37" i="13"/>
  <c r="C37" i="13"/>
  <c r="E36" i="13"/>
  <c r="D36" i="13"/>
  <c r="C36" i="13"/>
  <c r="E35" i="13"/>
  <c r="D35" i="13"/>
  <c r="C35" i="13"/>
  <c r="B37" i="13"/>
  <c r="B36" i="13"/>
  <c r="B35" i="13"/>
  <c r="B30" i="13" s="1"/>
  <c r="I29" i="13"/>
  <c r="I24" i="13"/>
  <c r="H23" i="13"/>
  <c r="E29" i="13"/>
  <c r="D29" i="13"/>
  <c r="C29" i="13"/>
  <c r="B29" i="13"/>
  <c r="E28" i="13"/>
  <c r="D28" i="13"/>
  <c r="C28" i="13"/>
  <c r="B28" i="13"/>
  <c r="E27" i="13"/>
  <c r="D27" i="13"/>
  <c r="C27" i="13"/>
  <c r="B27" i="13"/>
  <c r="E26" i="13"/>
  <c r="D26" i="13"/>
  <c r="C26" i="13"/>
  <c r="B26" i="13"/>
  <c r="E25" i="13"/>
  <c r="D25" i="13"/>
  <c r="C25" i="13"/>
  <c r="B25" i="13"/>
  <c r="E24" i="13"/>
  <c r="D24" i="13"/>
  <c r="C24" i="13"/>
  <c r="B24" i="13"/>
  <c r="D23" i="13"/>
  <c r="E22" i="13"/>
  <c r="D22" i="13"/>
  <c r="C22" i="13"/>
  <c r="B22" i="13"/>
  <c r="E21" i="13"/>
  <c r="D21" i="13"/>
  <c r="C21" i="13"/>
  <c r="B21" i="13"/>
  <c r="E20" i="13"/>
  <c r="D20" i="13"/>
  <c r="C20" i="13"/>
  <c r="B20" i="13"/>
  <c r="E19" i="13"/>
  <c r="D19" i="13"/>
  <c r="C19" i="13"/>
  <c r="B19" i="13"/>
  <c r="E18" i="13"/>
  <c r="D18" i="13"/>
  <c r="C18" i="13"/>
  <c r="B18" i="13"/>
  <c r="F16" i="13"/>
  <c r="E16" i="13"/>
  <c r="D16" i="13"/>
  <c r="C16" i="13"/>
  <c r="B16" i="13"/>
  <c r="F15" i="13"/>
  <c r="E15" i="13"/>
  <c r="D15" i="13"/>
  <c r="C15" i="13"/>
  <c r="B15" i="13"/>
  <c r="F14" i="13"/>
  <c r="E14" i="13"/>
  <c r="D14" i="13"/>
  <c r="B14" i="13"/>
  <c r="F13" i="13"/>
  <c r="E13" i="13"/>
  <c r="D13" i="13"/>
  <c r="C13" i="13"/>
  <c r="B13" i="13"/>
  <c r="F12" i="13"/>
  <c r="E12" i="13"/>
  <c r="D12" i="13"/>
  <c r="C12" i="13"/>
  <c r="B12" i="13"/>
  <c r="F11" i="13"/>
  <c r="D11" i="13"/>
  <c r="C11" i="13"/>
  <c r="B11" i="13"/>
  <c r="F10" i="13"/>
  <c r="E10" i="13"/>
  <c r="D10" i="13"/>
  <c r="C10" i="13"/>
  <c r="B10" i="13"/>
  <c r="E17" i="11"/>
  <c r="D17" i="11"/>
  <c r="C17" i="11"/>
  <c r="B17" i="11"/>
  <c r="D9" i="11"/>
  <c r="C9" i="11"/>
  <c r="B9" i="11"/>
  <c r="D8" i="12"/>
  <c r="D22" i="12" s="1"/>
  <c r="C8" i="12"/>
  <c r="C22" i="12" s="1"/>
  <c r="B8" i="12"/>
  <c r="B22" i="12" s="1"/>
  <c r="D29" i="10"/>
  <c r="C29" i="10"/>
  <c r="D28" i="10"/>
  <c r="C28" i="10"/>
  <c r="D27" i="10"/>
  <c r="C27" i="10"/>
  <c r="D26" i="10"/>
  <c r="C26" i="10"/>
  <c r="D24" i="10"/>
  <c r="C24" i="10"/>
  <c r="E23" i="10"/>
  <c r="D23" i="10"/>
  <c r="C23" i="10"/>
  <c r="E22" i="10"/>
  <c r="D22" i="10"/>
  <c r="C22" i="10"/>
  <c r="D20" i="10"/>
  <c r="C20" i="10"/>
  <c r="D18" i="10"/>
  <c r="C18" i="10"/>
  <c r="B29" i="10"/>
  <c r="B28" i="10"/>
  <c r="B27" i="10"/>
  <c r="B26" i="10"/>
  <c r="B25" i="10"/>
  <c r="B24" i="10"/>
  <c r="B23" i="10"/>
  <c r="B22" i="10"/>
  <c r="B20" i="10"/>
  <c r="B18" i="10"/>
  <c r="D16" i="10"/>
  <c r="C16" i="10"/>
  <c r="B16" i="10"/>
  <c r="D15" i="10"/>
  <c r="C15" i="10"/>
  <c r="B15" i="10"/>
  <c r="D14" i="10"/>
  <c r="C14" i="10"/>
  <c r="B14" i="10"/>
  <c r="D13" i="10"/>
  <c r="C13" i="10"/>
  <c r="B13" i="10"/>
  <c r="D12" i="10"/>
  <c r="C12" i="10"/>
  <c r="B12" i="10"/>
  <c r="D11" i="10"/>
  <c r="C11" i="10"/>
  <c r="B11" i="10"/>
  <c r="D10" i="10"/>
  <c r="C10" i="10"/>
  <c r="B10" i="10"/>
  <c r="F16" i="10"/>
  <c r="F15" i="10"/>
  <c r="F14" i="10"/>
  <c r="F13" i="10"/>
  <c r="F12" i="10"/>
  <c r="F11" i="10"/>
  <c r="F10" i="10"/>
  <c r="E12" i="9"/>
  <c r="E20" i="9" s="1"/>
  <c r="D12" i="9"/>
  <c r="C12" i="9"/>
  <c r="B12" i="9"/>
  <c r="G10" i="10"/>
  <c r="H10" i="10"/>
  <c r="G11" i="10"/>
  <c r="G12" i="10"/>
  <c r="H12" i="10"/>
  <c r="G13" i="10"/>
  <c r="H13" i="10"/>
  <c r="G14" i="10"/>
  <c r="H14" i="10"/>
  <c r="G15" i="10"/>
  <c r="H15" i="10"/>
  <c r="G16" i="10"/>
  <c r="H16" i="10"/>
  <c r="F18" i="10"/>
  <c r="G18" i="10"/>
  <c r="H18" i="10"/>
  <c r="F20" i="10"/>
  <c r="G20" i="10"/>
  <c r="H20" i="10"/>
  <c r="F22" i="10"/>
  <c r="G22" i="10"/>
  <c r="H22" i="10"/>
  <c r="F23" i="10"/>
  <c r="G23" i="10"/>
  <c r="H23" i="10"/>
  <c r="F24" i="10"/>
  <c r="G24" i="10"/>
  <c r="H24" i="10"/>
  <c r="F26" i="10"/>
  <c r="G26" i="10"/>
  <c r="H26" i="10"/>
  <c r="F27" i="10"/>
  <c r="G27" i="10"/>
  <c r="H27" i="10"/>
  <c r="F28" i="10"/>
  <c r="G28" i="10"/>
  <c r="H28" i="10"/>
  <c r="F29" i="10"/>
  <c r="G29" i="10"/>
  <c r="H29" i="10"/>
  <c r="F18" i="16"/>
  <c r="F19" i="16"/>
  <c r="F20" i="16"/>
  <c r="F21" i="16"/>
  <c r="F22" i="16"/>
  <c r="F23" i="16"/>
  <c r="F24" i="16"/>
  <c r="F25" i="16"/>
  <c r="F26" i="16"/>
  <c r="F27" i="16"/>
  <c r="F28" i="16"/>
  <c r="F29" i="16"/>
  <c r="C7" i="21"/>
  <c r="D7" i="21"/>
  <c r="E7" i="21"/>
  <c r="F7" i="21"/>
  <c r="G7" i="21"/>
  <c r="D22" i="18" l="1"/>
  <c r="C30" i="13"/>
  <c r="D9" i="10"/>
  <c r="D30" i="13"/>
  <c r="E30" i="13"/>
  <c r="F13" i="18"/>
  <c r="C22" i="18"/>
  <c r="E8" i="18"/>
  <c r="E22" i="18" s="1"/>
  <c r="B9" i="10"/>
  <c r="C9" i="10"/>
  <c r="H7" i="21"/>
  <c r="D8" i="20"/>
  <c r="B8" i="20"/>
  <c r="E27" i="20"/>
  <c r="F8" i="18"/>
  <c r="B22" i="18"/>
  <c r="F12" i="9"/>
  <c r="C32" i="21"/>
  <c r="G32" i="21"/>
  <c r="F32" i="21"/>
  <c r="E32" i="21"/>
  <c r="D32" i="21"/>
  <c r="J9" i="13"/>
  <c r="E15" i="20"/>
  <c r="B17" i="10"/>
  <c r="C17" i="10"/>
  <c r="D17" i="10"/>
  <c r="E17" i="10"/>
  <c r="F10" i="9"/>
  <c r="F22" i="18" l="1"/>
  <c r="F11" i="9"/>
  <c r="G20" i="19"/>
  <c r="H15" i="13"/>
  <c r="G15" i="13"/>
  <c r="D30" i="11" l="1"/>
  <c r="E30" i="11"/>
  <c r="F30" i="11"/>
  <c r="G30" i="11"/>
  <c r="C30" i="11"/>
  <c r="H29" i="21"/>
  <c r="H28" i="21"/>
  <c r="H27" i="21"/>
  <c r="H26" i="21" s="1"/>
  <c r="H13" i="21"/>
  <c r="H9" i="21"/>
  <c r="H8" i="21"/>
  <c r="K37" i="13" l="1"/>
  <c r="K30" i="13" s="1"/>
  <c r="G37" i="13"/>
  <c r="F37" i="13"/>
  <c r="G36" i="13"/>
  <c r="F35" i="13"/>
  <c r="F30" i="13" s="1"/>
  <c r="K29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K24" i="13"/>
  <c r="J24" i="13"/>
  <c r="J17" i="13" s="1"/>
  <c r="H24" i="13"/>
  <c r="G24" i="13"/>
  <c r="F24" i="13"/>
  <c r="K23" i="13"/>
  <c r="G23" i="13"/>
  <c r="K22" i="13"/>
  <c r="I22" i="13"/>
  <c r="I17" i="13" s="1"/>
  <c r="H22" i="13"/>
  <c r="G22" i="13"/>
  <c r="F22" i="13"/>
  <c r="G21" i="13"/>
  <c r="F21" i="13"/>
  <c r="G20" i="13"/>
  <c r="F20" i="13"/>
  <c r="H19" i="13"/>
  <c r="G19" i="13"/>
  <c r="F19" i="13"/>
  <c r="H18" i="13"/>
  <c r="G18" i="13"/>
  <c r="F18" i="13"/>
  <c r="H16" i="13"/>
  <c r="G16" i="13"/>
  <c r="K14" i="13"/>
  <c r="G14" i="13"/>
  <c r="H13" i="13"/>
  <c r="G13" i="13"/>
  <c r="G12" i="13"/>
  <c r="H11" i="13"/>
  <c r="G11" i="13"/>
  <c r="G10" i="13"/>
  <c r="K8" i="13"/>
  <c r="E8" i="12"/>
  <c r="F8" i="12"/>
  <c r="G8" i="12"/>
  <c r="E9" i="20"/>
  <c r="E8" i="20" s="1"/>
  <c r="C30" i="20"/>
  <c r="D30" i="20"/>
  <c r="G30" i="13" l="1"/>
  <c r="E30" i="20"/>
  <c r="H17" i="13"/>
  <c r="K17" i="13"/>
  <c r="B43" i="20"/>
  <c r="D43" i="20"/>
  <c r="C43" i="20"/>
  <c r="G15" i="19"/>
  <c r="G18" i="19"/>
  <c r="G14" i="19" l="1"/>
  <c r="G10" i="19"/>
  <c r="E8" i="19"/>
  <c r="E22" i="19" s="1"/>
  <c r="G9" i="19"/>
  <c r="F22" i="19"/>
  <c r="G12" i="19"/>
  <c r="G16" i="19"/>
  <c r="G17" i="19"/>
  <c r="G19" i="19"/>
  <c r="E43" i="20"/>
  <c r="G11" i="19"/>
  <c r="G9" i="18"/>
  <c r="F10" i="18"/>
  <c r="F11" i="18"/>
  <c r="F12" i="18"/>
  <c r="F14" i="18"/>
  <c r="G15" i="18"/>
  <c r="F16" i="18"/>
  <c r="F17" i="18"/>
  <c r="G18" i="18"/>
  <c r="F20" i="18"/>
  <c r="G20" i="18" s="1"/>
  <c r="G12" i="18" l="1"/>
  <c r="G8" i="19"/>
  <c r="G10" i="18"/>
  <c r="G16" i="18"/>
  <c r="G19" i="18"/>
  <c r="G11" i="18"/>
  <c r="G14" i="18"/>
  <c r="G17" i="18"/>
  <c r="G13" i="18"/>
  <c r="B9" i="17"/>
  <c r="C9" i="17"/>
  <c r="D9" i="17"/>
  <c r="E9" i="17"/>
  <c r="B17" i="17"/>
  <c r="C17" i="17"/>
  <c r="D17" i="17"/>
  <c r="E17" i="17"/>
  <c r="H19" i="17"/>
  <c r="H21" i="17"/>
  <c r="H23" i="17"/>
  <c r="H27" i="17"/>
  <c r="H28" i="17"/>
  <c r="H32" i="17"/>
  <c r="G8" i="18" l="1"/>
  <c r="G22" i="18" s="1"/>
  <c r="C40" i="17"/>
  <c r="B40" i="17"/>
  <c r="F9" i="17"/>
  <c r="F17" i="17"/>
  <c r="G17" i="17"/>
  <c r="H22" i="17"/>
  <c r="H18" i="17"/>
  <c r="H26" i="17"/>
  <c r="H24" i="17"/>
  <c r="H29" i="17"/>
  <c r="H25" i="17"/>
  <c r="H20" i="17"/>
  <c r="D40" i="17"/>
  <c r="G9" i="17"/>
  <c r="H31" i="17"/>
  <c r="E40" i="17"/>
  <c r="F8" i="16"/>
  <c r="B9" i="16"/>
  <c r="C9" i="16"/>
  <c r="D9" i="16"/>
  <c r="E9" i="16"/>
  <c r="G9" i="16" s="1"/>
  <c r="G10" i="16"/>
  <c r="G11" i="16"/>
  <c r="G12" i="16"/>
  <c r="G13" i="16"/>
  <c r="G14" i="16"/>
  <c r="G15" i="16"/>
  <c r="G16" i="16"/>
  <c r="B17" i="16"/>
  <c r="C17" i="16"/>
  <c r="D17" i="16"/>
  <c r="E17" i="16"/>
  <c r="G18" i="16"/>
  <c r="G19" i="16"/>
  <c r="G20" i="16"/>
  <c r="G21" i="16"/>
  <c r="G22" i="16"/>
  <c r="G23" i="16"/>
  <c r="G24" i="16"/>
  <c r="H24" i="16" s="1"/>
  <c r="G25" i="16"/>
  <c r="G26" i="16"/>
  <c r="G27" i="16"/>
  <c r="G28" i="16"/>
  <c r="G29" i="16"/>
  <c r="B30" i="16"/>
  <c r="B40" i="16" s="1"/>
  <c r="C30" i="16"/>
  <c r="D30" i="16"/>
  <c r="E30" i="16"/>
  <c r="F31" i="16"/>
  <c r="F32" i="16"/>
  <c r="F36" i="16"/>
  <c r="G36" i="16"/>
  <c r="F37" i="16"/>
  <c r="G37" i="16"/>
  <c r="F38" i="16"/>
  <c r="G38" i="16"/>
  <c r="H9" i="17" l="1"/>
  <c r="C40" i="16"/>
  <c r="H8" i="16"/>
  <c r="F40" i="17"/>
  <c r="H30" i="17"/>
  <c r="H17" i="17"/>
  <c r="G40" i="17"/>
  <c r="G17" i="16"/>
  <c r="H37" i="16"/>
  <c r="H11" i="16"/>
  <c r="G30" i="16"/>
  <c r="F9" i="16"/>
  <c r="H9" i="16" s="1"/>
  <c r="H29" i="16"/>
  <c r="H27" i="16"/>
  <c r="H23" i="16"/>
  <c r="H21" i="16"/>
  <c r="H16" i="16"/>
  <c r="H32" i="16"/>
  <c r="H38" i="16"/>
  <c r="H25" i="16"/>
  <c r="H28" i="16"/>
  <c r="H26" i="16"/>
  <c r="H22" i="16"/>
  <c r="E40" i="16"/>
  <c r="H19" i="16"/>
  <c r="F17" i="16"/>
  <c r="H15" i="16"/>
  <c r="D40" i="16"/>
  <c r="H14" i="16"/>
  <c r="H31" i="16"/>
  <c r="H36" i="16"/>
  <c r="F30" i="16"/>
  <c r="H20" i="16"/>
  <c r="H18" i="16"/>
  <c r="H12" i="16"/>
  <c r="H10" i="16"/>
  <c r="H13" i="16"/>
  <c r="F8" i="15"/>
  <c r="G8" i="15"/>
  <c r="H8" i="15"/>
  <c r="H22" i="15" s="1"/>
  <c r="G13" i="15"/>
  <c r="H30" i="16" l="1"/>
  <c r="G40" i="16"/>
  <c r="H17" i="16"/>
  <c r="H40" i="16" s="1"/>
  <c r="H40" i="17"/>
  <c r="F40" i="16"/>
  <c r="G22" i="15"/>
  <c r="F22" i="15"/>
  <c r="B9" i="14"/>
  <c r="C9" i="14"/>
  <c r="D9" i="14"/>
  <c r="E9" i="14"/>
  <c r="F9" i="14"/>
  <c r="G9" i="14"/>
  <c r="H9" i="14"/>
  <c r="I9" i="14"/>
  <c r="I39" i="14" s="1"/>
  <c r="J9" i="14"/>
  <c r="K9" i="14"/>
  <c r="B17" i="14"/>
  <c r="C17" i="14"/>
  <c r="D17" i="14"/>
  <c r="E17" i="14"/>
  <c r="F17" i="14"/>
  <c r="G17" i="14"/>
  <c r="H17" i="14"/>
  <c r="I17" i="14"/>
  <c r="J17" i="14"/>
  <c r="K17" i="14"/>
  <c r="B30" i="14"/>
  <c r="C30" i="14"/>
  <c r="D30" i="14"/>
  <c r="E30" i="14"/>
  <c r="F30" i="14"/>
  <c r="G30" i="14"/>
  <c r="K30" i="14"/>
  <c r="H39" i="14" l="1"/>
  <c r="C39" i="14"/>
  <c r="D39" i="14"/>
  <c r="G39" i="14"/>
  <c r="E39" i="14"/>
  <c r="K39" i="14"/>
  <c r="J39" i="14"/>
  <c r="B39" i="14"/>
  <c r="F39" i="14"/>
  <c r="C9" i="13"/>
  <c r="G9" i="13"/>
  <c r="B9" i="13"/>
  <c r="D9" i="13"/>
  <c r="E9" i="13"/>
  <c r="F9" i="13"/>
  <c r="H9" i="13"/>
  <c r="I9" i="13"/>
  <c r="K9" i="13"/>
  <c r="B17" i="13"/>
  <c r="C17" i="13"/>
  <c r="E17" i="13"/>
  <c r="F17" i="13"/>
  <c r="G17" i="13"/>
  <c r="D17" i="13"/>
  <c r="H39" i="13" l="1"/>
  <c r="I39" i="13"/>
  <c r="D39" i="13"/>
  <c r="J39" i="13"/>
  <c r="G39" i="13"/>
  <c r="K39" i="13"/>
  <c r="E39" i="13"/>
  <c r="C39" i="13"/>
  <c r="F39" i="13"/>
  <c r="B39" i="13"/>
  <c r="F22" i="12"/>
  <c r="G22" i="12"/>
  <c r="E22" i="12"/>
  <c r="E40" i="11" l="1"/>
  <c r="F9" i="11"/>
  <c r="G9" i="11"/>
  <c r="H9" i="11"/>
  <c r="C40" i="11"/>
  <c r="F17" i="11"/>
  <c r="G17" i="11"/>
  <c r="H17" i="11"/>
  <c r="B30" i="11"/>
  <c r="H30" i="11"/>
  <c r="D40" i="11"/>
  <c r="H40" i="11" l="1"/>
  <c r="G40" i="11"/>
  <c r="B40" i="11"/>
  <c r="F40" i="11"/>
  <c r="F9" i="10"/>
  <c r="G9" i="10"/>
  <c r="H9" i="10"/>
  <c r="F17" i="10"/>
  <c r="G17" i="10"/>
  <c r="H17" i="10"/>
  <c r="H40" i="10" l="1"/>
  <c r="D40" i="10"/>
  <c r="G40" i="10"/>
  <c r="C40" i="10"/>
  <c r="F40" i="10"/>
  <c r="B40" i="10"/>
  <c r="E40" i="10"/>
  <c r="B7" i="9"/>
  <c r="B20" i="9" s="1"/>
  <c r="C7" i="9"/>
  <c r="C20" i="9" s="1"/>
  <c r="D7" i="9"/>
  <c r="D20" i="9" s="1"/>
  <c r="F8" i="9"/>
  <c r="F9" i="9"/>
  <c r="F7" i="9" l="1"/>
  <c r="F20" i="9" s="1"/>
  <c r="H32" i="21" l="1"/>
  <c r="G22" i="19" l="1"/>
</calcChain>
</file>

<file path=xl/sharedStrings.xml><?xml version="1.0" encoding="utf-8"?>
<sst xmlns="http://schemas.openxmlformats.org/spreadsheetml/2006/main" count="478" uniqueCount="90">
  <si>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</si>
  <si>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</si>
  <si>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</si>
  <si>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</si>
  <si>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la Ciudad</t>
  </si>
  <si>
    <t>Programa Universitario de Estudios sobre Democracia, Justicia y Sociedad</t>
  </si>
  <si>
    <t>Programa Universitario de Estudios sobre Asia y África</t>
  </si>
  <si>
    <t>Programa Universitario de Estudios de la Diversidad Cultural y la Interculturalidad</t>
  </si>
  <si>
    <t>Programa Universitario de Estudios de Desarrollo</t>
  </si>
  <si>
    <t>Programa Universitario de Derechos Humanos</t>
  </si>
  <si>
    <t>Programa Universitario de Bioética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</si>
  <si>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</si>
  <si>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</si>
  <si>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</si>
  <si>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</si>
  <si>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</si>
  <si>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</si>
  <si>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</si>
  <si>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</si>
  <si>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</si>
  <si>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</si>
  <si>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</si>
  <si>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</si>
  <si>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</si>
  <si>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</si>
  <si>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</si>
  <si>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</si>
  <si>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</si>
  <si>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</si>
  <si>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</si>
  <si>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</si>
  <si>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</si>
  <si>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</si>
  <si>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</si>
  <si>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Total</t>
  </si>
  <si>
    <t>Técnicos académicos</t>
  </si>
  <si>
    <t>Profesores</t>
  </si>
  <si>
    <t>Investigadores</t>
  </si>
  <si>
    <t>Entidad académica</t>
  </si>
  <si>
    <t>UNAM. SUBSISTEMA DE HUMANIDADES</t>
  </si>
  <si>
    <t>Doctorado</t>
  </si>
  <si>
    <t>Maestría</t>
  </si>
  <si>
    <t>Licenciatura</t>
  </si>
  <si>
    <t>Otras</t>
  </si>
  <si>
    <t>Especialización</t>
  </si>
  <si>
    <t>Bachillerato</t>
  </si>
  <si>
    <t>ASIGNATURAS IMPARTIDAS POR PROFESORES EN LA UNAM</t>
  </si>
  <si>
    <t>Radio y TV</t>
  </si>
  <si>
    <t>Entrevistas</t>
  </si>
  <si>
    <t>Presentación de libros y revistas</t>
  </si>
  <si>
    <t>Visitas</t>
  </si>
  <si>
    <t>Organización de actividades</t>
  </si>
  <si>
    <t>Ponencias</t>
  </si>
  <si>
    <t>Conferencias</t>
  </si>
  <si>
    <t>PARTICIPACIÓN DE INVESTIGADORES Y PROFESORES EN EVENTOS ACADÉMICOS</t>
  </si>
  <si>
    <t>PARTICIPACIÓN DE INVESTIGADORES EN EVENTOS ACADÉMICOS</t>
  </si>
  <si>
    <t>PARTICIPACIÓN DE PROFESORES EN EVENTOS ACADÉMICOS</t>
  </si>
  <si>
    <t>Internacionales</t>
  </si>
  <si>
    <t>Nacionales</t>
  </si>
  <si>
    <t>Otros</t>
  </si>
  <si>
    <t>Traducciones especializadas</t>
  </si>
  <si>
    <t>Publicaciones en memorias</t>
  </si>
  <si>
    <t>Reseñas</t>
  </si>
  <si>
    <t>Artículos en revistas</t>
  </si>
  <si>
    <t>Introducciones y prólogos</t>
  </si>
  <si>
    <t>Capítulos en libros</t>
  </si>
  <si>
    <t>Libro como compilador</t>
  </si>
  <si>
    <t>Libros</t>
  </si>
  <si>
    <t>PRODUCTOS DE INVESTIGACIÓN PUBLICADOS</t>
  </si>
  <si>
    <t>Publicaciones en memoria</t>
  </si>
  <si>
    <t>PRODUCTOS DE INVESTIGACIÓN PUBLICADOS POR INVESTIGADORES</t>
  </si>
  <si>
    <t>PRODUCTOS DE INVESTIGACIÓN PUBLICADOS POR PROFESORES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</si>
  <si>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indicador de este cuadro es</t>
    </r>
    <r>
      <rPr>
        <i/>
        <sz val="8"/>
        <rFont val="Arial"/>
        <family val="2"/>
      </rPr>
      <t xml:space="preserve"> investigador-proyecto de investigación</t>
    </r>
    <r>
      <rPr>
        <sz val="8"/>
        <rFont val="Arial"/>
        <family val="2"/>
      </rPr>
      <t>.</t>
    </r>
  </si>
  <si>
    <t>Colectivos</t>
  </si>
  <si>
    <t>Individuales</t>
  </si>
  <si>
    <t>En proceso</t>
  </si>
  <si>
    <t>Terminados</t>
  </si>
  <si>
    <r>
      <t>INVESTIGADORES EN PROYECTOS DE INVESTIGACIÓN</t>
    </r>
    <r>
      <rPr>
        <b/>
        <vertAlign val="superscript"/>
        <sz val="10"/>
        <rFont val="Arial"/>
        <family val="2"/>
      </rPr>
      <t>a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</si>
  <si>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indicador de este cuadro es</t>
    </r>
    <r>
      <rPr>
        <i/>
        <sz val="8"/>
        <rFont val="Arial"/>
        <family val="2"/>
      </rPr>
      <t xml:space="preserve"> profesor-proyecto de investigación</t>
    </r>
    <r>
      <rPr>
        <sz val="8"/>
        <rFont val="Arial"/>
        <family val="2"/>
      </rPr>
      <t>.</t>
    </r>
  </si>
  <si>
    <r>
      <t>PROFESORES EN PROYECTOS DE INVESTIGACIÓN</t>
    </r>
    <r>
      <rPr>
        <b/>
        <vertAlign val="superscript"/>
        <sz val="10"/>
        <rFont val="Arial"/>
        <family val="2"/>
      </rPr>
      <t>a</t>
    </r>
  </si>
  <si>
    <t>PROFESORES EN PROYECTOS DE INVESTIGACIÓN (COMO RESPONSABLES)</t>
  </si>
  <si>
    <t>Unidad Académica de Estudios Regionales, Jiquilpan, Michoacán.</t>
  </si>
  <si>
    <t>Instituto de Investigaciones Estéticas, Oaxaca</t>
  </si>
  <si>
    <t>SEDES FORÁNEAS</t>
  </si>
  <si>
    <t>CAMPUS CIUDAD UNIVERSITARIA</t>
  </si>
  <si>
    <t>ACADÉMICOS EN CIUDAD UNIVERSITARIA Y SEDES FORÁNEAS</t>
  </si>
  <si>
    <t>ASIGNATURAS IMPARTIDAS POR INVESTIGADORES EN OTRAS INSTITUCIONES</t>
  </si>
  <si>
    <t>INVESTIGADORES EN PROYECTOS DE INVESTIGACIÓN (COMO RESPONSABLES)</t>
  </si>
  <si>
    <t>Centro Regional de Investigaciones Multidisciplinarias</t>
  </si>
  <si>
    <t>Programa Universitario de Estudios del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</si>
</sst>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31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Helvetica"/>
      <family val="2"/>
    </font>
    <font>
      <b/>
      <sz val="8"/>
      <color indexed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sz val="11"/>
      <color rgb="FF9C5700"/>
      <name val="Calibri"/>
      <family val="2"/>
      <scheme val="minor"/>
    </font>
    <font>
      <sz val="1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5" fillId="0" borderId="0"/>
    <xf numFmtId="0" fontId="2" fillId="0" borderId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6" borderId="4" applyNumberFormat="0" applyAlignment="0" applyProtection="0"/>
    <xf numFmtId="0" fontId="16" fillId="7" borderId="5" applyNumberFormat="0" applyAlignment="0" applyProtection="0"/>
    <xf numFmtId="0" fontId="17" fillId="7" borderId="4" applyNumberFormat="0" applyAlignment="0" applyProtection="0"/>
    <xf numFmtId="0" fontId="18" fillId="0" borderId="6" applyNumberFormat="0" applyFill="0" applyAlignment="0" applyProtection="0"/>
    <xf numFmtId="0" fontId="19" fillId="8" borderId="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8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0" fontId="29" fillId="5" borderId="0" applyNumberFormat="0" applyBorder="0" applyAlignment="0" applyProtection="0"/>
    <xf numFmtId="0" fontId="1" fillId="9" borderId="8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left" vertical="center" indent="1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3" fontId="4" fillId="2" borderId="0" xfId="2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4" fillId="0" borderId="0" xfId="2" applyFont="1" applyAlignment="1">
      <alignment vertical="center"/>
    </xf>
    <xf numFmtId="3" fontId="2" fillId="0" borderId="0" xfId="2" applyNumberFormat="1" applyFont="1" applyAlignment="1">
      <alignment vertical="center"/>
    </xf>
    <xf numFmtId="0" fontId="2" fillId="0" borderId="0" xfId="2" applyFont="1" applyAlignment="1">
      <alignment vertical="center"/>
    </xf>
    <xf numFmtId="0" fontId="7" fillId="2" borderId="0" xfId="2" applyFont="1" applyFill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3" fillId="0" borderId="0" xfId="2" applyFont="1" applyAlignment="1">
      <alignment horizontal="centerContinuous" vertical="center"/>
    </xf>
    <xf numFmtId="0" fontId="4" fillId="0" borderId="0" xfId="2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4" fillId="0" borderId="0" xfId="36" applyNumberFormat="1" applyFont="1" applyFill="1" applyAlignment="1">
      <alignment vertical="center"/>
    </xf>
    <xf numFmtId="0" fontId="4" fillId="0" borderId="0" xfId="2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3" fontId="2" fillId="0" borderId="0" xfId="0" applyNumberFormat="1" applyFont="1"/>
    <xf numFmtId="0" fontId="2" fillId="0" borderId="0" xfId="0" applyFont="1" applyFill="1" applyAlignment="1">
      <alignment horizontal="right" indent="1"/>
    </xf>
    <xf numFmtId="3" fontId="2" fillId="0" borderId="0" xfId="0" applyNumberFormat="1" applyFont="1" applyFill="1" applyAlignme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4" fillId="0" borderId="0" xfId="0" applyNumberFormat="1" applyFont="1" applyFill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2" borderId="0" xfId="37" applyFont="1" applyFill="1" applyBorder="1" applyAlignment="1">
      <alignment horizontal="center" vertical="top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6" fillId="0" borderId="0" xfId="1" applyFont="1" applyFill="1" applyBorder="1" applyAlignment="1">
      <alignment vertical="center" wrapText="1"/>
    </xf>
    <xf numFmtId="0" fontId="2" fillId="0" borderId="0" xfId="0" applyFont="1" applyFill="1" applyAlignment="1">
      <alignment horizontal="right"/>
    </xf>
    <xf numFmtId="0" fontId="24" fillId="0" borderId="0" xfId="0" applyFont="1" applyBorder="1" applyAlignment="1">
      <alignment wrapText="1"/>
    </xf>
    <xf numFmtId="0" fontId="4" fillId="0" borderId="0" xfId="0" applyFont="1" applyFill="1"/>
    <xf numFmtId="0" fontId="7" fillId="2" borderId="0" xfId="0" applyFont="1" applyFill="1" applyAlignment="1">
      <alignment horizontal="center" vertical="top" wrapText="1"/>
    </xf>
    <xf numFmtId="0" fontId="2" fillId="0" borderId="0" xfId="0" applyFont="1" applyBorder="1" applyAlignment="1">
      <alignment horizontal="right"/>
    </xf>
    <xf numFmtId="0" fontId="4" fillId="0" borderId="0" xfId="0" applyFont="1" applyBorder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0" borderId="0" xfId="38" applyFont="1" applyAlignment="1">
      <alignment vertical="center"/>
    </xf>
    <xf numFmtId="0" fontId="2" fillId="0" borderId="0" xfId="38" applyFont="1" applyFill="1" applyAlignment="1">
      <alignment vertical="center"/>
    </xf>
    <xf numFmtId="3" fontId="2" fillId="0" borderId="0" xfId="38" applyNumberFormat="1" applyFont="1" applyAlignment="1">
      <alignment vertical="center"/>
    </xf>
    <xf numFmtId="3" fontId="2" fillId="0" borderId="0" xfId="38" applyNumberFormat="1" applyFont="1" applyFill="1" applyAlignment="1">
      <alignment vertical="center"/>
    </xf>
    <xf numFmtId="0" fontId="4" fillId="0" borderId="0" xfId="38" applyFont="1" applyAlignment="1">
      <alignment vertical="center"/>
    </xf>
    <xf numFmtId="3" fontId="4" fillId="2" borderId="0" xfId="38" applyNumberFormat="1" applyFont="1" applyFill="1" applyAlignment="1">
      <alignment vertical="center"/>
    </xf>
    <xf numFmtId="0" fontId="4" fillId="2" borderId="0" xfId="38" applyFont="1" applyFill="1" applyAlignment="1">
      <alignment vertical="center"/>
    </xf>
    <xf numFmtId="0" fontId="3" fillId="0" borderId="0" xfId="38" applyFont="1" applyAlignment="1">
      <alignment horizontal="centerContinuous" vertical="center"/>
    </xf>
    <xf numFmtId="0" fontId="3" fillId="0" borderId="0" xfId="38" applyFont="1" applyFill="1" applyAlignment="1">
      <alignment horizontal="centerContinuous" vertical="center"/>
    </xf>
    <xf numFmtId="0" fontId="4" fillId="0" borderId="0" xfId="38" applyFont="1" applyAlignment="1">
      <alignment horizontal="center" vertical="center"/>
    </xf>
    <xf numFmtId="0" fontId="4" fillId="0" borderId="0" xfId="38" applyFont="1" applyFill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4" fillId="0" borderId="0" xfId="38" applyFont="1" applyBorder="1" applyAlignment="1">
      <alignment vertical="center"/>
    </xf>
    <xf numFmtId="3" fontId="4" fillId="0" borderId="0" xfId="38" applyNumberFormat="1" applyFont="1" applyFill="1" applyBorder="1" applyAlignment="1">
      <alignment vertical="center"/>
    </xf>
    <xf numFmtId="0" fontId="4" fillId="0" borderId="0" xfId="38" applyFont="1" applyBorder="1" applyAlignment="1">
      <alignment horizontal="left" vertical="center" indent="1"/>
    </xf>
    <xf numFmtId="0" fontId="2" fillId="0" borderId="0" xfId="38" applyFont="1" applyBorder="1" applyAlignment="1">
      <alignment horizontal="left" vertical="center" indent="2"/>
    </xf>
    <xf numFmtId="3" fontId="2" fillId="0" borderId="0" xfId="38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2"/>
    </xf>
    <xf numFmtId="0" fontId="2" fillId="0" borderId="0" xfId="38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3" fontId="2" fillId="0" borderId="0" xfId="38" applyNumberFormat="1" applyFont="1" applyBorder="1" applyAlignment="1">
      <alignment vertical="center"/>
    </xf>
    <xf numFmtId="0" fontId="2" fillId="0" borderId="0" xfId="38" applyFont="1" applyBorder="1" applyAlignment="1">
      <alignment horizontal="left" vertical="center" indent="1"/>
    </xf>
    <xf numFmtId="0" fontId="2" fillId="0" borderId="0" xfId="38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3" fontId="2" fillId="0" borderId="0" xfId="36" applyNumberFormat="1" applyFont="1" applyFill="1" applyAlignment="1">
      <alignment vertical="center"/>
    </xf>
    <xf numFmtId="3" fontId="2" fillId="0" borderId="0" xfId="2" applyNumberFormat="1" applyFont="1" applyFill="1" applyAlignment="1">
      <alignment vertical="center"/>
    </xf>
    <xf numFmtId="0" fontId="2" fillId="0" borderId="0" xfId="2" applyFont="1" applyAlignment="1">
      <alignment horizontal="left" vertical="center" indent="1"/>
    </xf>
    <xf numFmtId="0" fontId="4" fillId="0" borderId="0" xfId="2" applyFont="1" applyBorder="1" applyAlignment="1"/>
    <xf numFmtId="0" fontId="30" fillId="0" borderId="0" xfId="0" applyFont="1" applyFill="1" applyAlignment="1">
      <alignment vertical="center"/>
    </xf>
    <xf numFmtId="3" fontId="30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7" fillId="2" borderId="0" xfId="37" applyFont="1" applyFill="1" applyBorder="1" applyAlignment="1">
      <alignment horizontal="center"/>
    </xf>
    <xf numFmtId="0" fontId="7" fillId="2" borderId="0" xfId="37" applyFont="1" applyFill="1" applyBorder="1" applyAlignment="1">
      <alignment horizontal="center" vertical="center"/>
    </xf>
    <xf numFmtId="0" fontId="7" fillId="2" borderId="0" xfId="37" applyFont="1" applyFill="1" applyBorder="1" applyAlignment="1">
      <alignment horizontal="center" vertical="center" wrapText="1"/>
    </xf>
    <xf numFmtId="0" fontId="25" fillId="2" borderId="0" xfId="37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25" fillId="2" borderId="0" xfId="37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4" fillId="0" borderId="0" xfId="38" applyFont="1" applyAlignment="1">
      <alignment horizontal="center" vertical="center"/>
    </xf>
    <xf numFmtId="0" fontId="7" fillId="2" borderId="0" xfId="38" applyFont="1" applyFill="1" applyAlignment="1">
      <alignment horizontal="center" vertical="center" wrapText="1"/>
    </xf>
    <xf numFmtId="0" fontId="7" fillId="2" borderId="0" xfId="38" applyFont="1" applyFill="1" applyAlignment="1">
      <alignment horizontal="center" vertical="center"/>
    </xf>
  </cellXfs>
  <cellStyles count="48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Énfasis1 2" xfId="42"/>
    <cellStyle name="60% - Énfasis2 2" xfId="43"/>
    <cellStyle name="60% - Énfasis3 2" xfId="44"/>
    <cellStyle name="60% - Énfasis4 2" xfId="45"/>
    <cellStyle name="60% - Énfasis5 2" xfId="46"/>
    <cellStyle name="60% - Énfasis6 2" xfId="47"/>
    <cellStyle name="Bueno" xfId="8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4" builtinId="16" customBuiltin="1"/>
    <cellStyle name="Encabezado 4" xfId="7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10" builtinId="20" customBuiltin="1"/>
    <cellStyle name="Incorrecto" xfId="9" builtinId="27" customBuiltin="1"/>
    <cellStyle name="Millares 2" xfId="36"/>
    <cellStyle name="Neutral 2" xfId="40"/>
    <cellStyle name="Normal" xfId="0" builtinId="0"/>
    <cellStyle name="Normal 2" xfId="2"/>
    <cellStyle name="Normal 3" xfId="39"/>
    <cellStyle name="Normal_cic_05" xfId="38"/>
    <cellStyle name="Normal_Hoja1" xfId="37"/>
    <cellStyle name="Normal_Hoja2" xfId="1"/>
    <cellStyle name="Notas 2" xfId="41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H37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73.85546875" style="22" customWidth="1"/>
    <col min="2" max="2" width="12.85546875" style="22" customWidth="1"/>
    <col min="3" max="8" width="13" style="22" customWidth="1"/>
    <col min="9" max="16384" width="10.85546875" style="22"/>
  </cols>
  <sheetData>
    <row r="1" spans="1:8" ht="15" customHeight="1" x14ac:dyDescent="0.2">
      <c r="A1" s="105" t="s">
        <v>39</v>
      </c>
      <c r="B1" s="105"/>
      <c r="C1" s="105"/>
      <c r="D1" s="105"/>
      <c r="E1" s="105"/>
      <c r="F1" s="105"/>
      <c r="G1" s="105"/>
      <c r="H1" s="105"/>
    </row>
    <row r="2" spans="1:8" ht="15" customHeight="1" x14ac:dyDescent="0.2">
      <c r="A2" s="105" t="s">
        <v>86</v>
      </c>
      <c r="B2" s="105"/>
      <c r="C2" s="105"/>
      <c r="D2" s="105"/>
      <c r="E2" s="105"/>
      <c r="F2" s="105"/>
      <c r="G2" s="105"/>
      <c r="H2" s="105"/>
    </row>
    <row r="3" spans="1:8" ht="15" customHeight="1" x14ac:dyDescent="0.2">
      <c r="A3" s="105">
        <v>2021</v>
      </c>
      <c r="B3" s="105"/>
      <c r="C3" s="105"/>
      <c r="D3" s="105"/>
      <c r="E3" s="105"/>
      <c r="F3" s="105"/>
      <c r="G3" s="105"/>
      <c r="H3" s="105"/>
    </row>
    <row r="4" spans="1:8" s="24" customFormat="1" ht="13.5" customHeight="1" x14ac:dyDescent="0.2">
      <c r="A4" s="26"/>
      <c r="B4" s="26"/>
      <c r="C4" s="26"/>
      <c r="D4" s="26"/>
      <c r="E4" s="26"/>
      <c r="F4" s="26"/>
      <c r="G4" s="26"/>
      <c r="H4" s="26"/>
    </row>
    <row r="5" spans="1:8" ht="15" customHeight="1" x14ac:dyDescent="0.2">
      <c r="A5" s="23" t="s">
        <v>38</v>
      </c>
      <c r="B5" s="95" t="s">
        <v>45</v>
      </c>
      <c r="C5" s="23" t="s">
        <v>42</v>
      </c>
      <c r="D5" s="23" t="s">
        <v>44</v>
      </c>
      <c r="E5" s="23" t="s">
        <v>41</v>
      </c>
      <c r="F5" s="23" t="s">
        <v>40</v>
      </c>
      <c r="G5" s="23" t="s">
        <v>43</v>
      </c>
      <c r="H5" s="23" t="s">
        <v>34</v>
      </c>
    </row>
    <row r="6" spans="1:8" ht="9" customHeight="1" x14ac:dyDescent="0.2">
      <c r="C6" s="25"/>
      <c r="D6" s="25"/>
      <c r="E6" s="25"/>
      <c r="F6" s="25"/>
      <c r="G6" s="25"/>
      <c r="H6" s="25"/>
    </row>
    <row r="7" spans="1:8" ht="15" customHeight="1" x14ac:dyDescent="0.2">
      <c r="A7" s="20" t="s">
        <v>32</v>
      </c>
      <c r="B7" s="20"/>
      <c r="C7" s="9">
        <f>SUM(C8:C13)</f>
        <v>32</v>
      </c>
      <c r="D7" s="9">
        <f>SUM(D8:D13)</f>
        <v>5</v>
      </c>
      <c r="E7" s="9">
        <f>SUM(E8:E13)</f>
        <v>23</v>
      </c>
      <c r="F7" s="9">
        <f>SUM(F8:F13)</f>
        <v>20</v>
      </c>
      <c r="G7" s="9">
        <f>SUM(G8:G13)</f>
        <v>2</v>
      </c>
      <c r="H7" s="28">
        <f>SUM(B7:G7)</f>
        <v>82</v>
      </c>
    </row>
    <row r="8" spans="1:8" ht="15" customHeight="1" x14ac:dyDescent="0.2">
      <c r="A8" s="10" t="s">
        <v>31</v>
      </c>
      <c r="B8" s="85"/>
      <c r="C8" s="14">
        <v>1</v>
      </c>
      <c r="D8" s="14">
        <v>1</v>
      </c>
      <c r="E8" s="59">
        <v>4</v>
      </c>
      <c r="F8" s="59">
        <v>2</v>
      </c>
      <c r="G8" s="59"/>
      <c r="H8" s="13">
        <f t="shared" ref="H8:H30" si="0">SUM(C8:G8)</f>
        <v>8</v>
      </c>
    </row>
    <row r="9" spans="1:8" ht="15" customHeight="1" x14ac:dyDescent="0.2">
      <c r="A9" s="10" t="s">
        <v>30</v>
      </c>
      <c r="B9" s="85"/>
      <c r="C9" s="14">
        <v>6</v>
      </c>
      <c r="D9" s="99"/>
      <c r="E9" s="59">
        <v>2</v>
      </c>
      <c r="F9" s="59"/>
      <c r="G9" s="59"/>
      <c r="H9" s="13">
        <f t="shared" si="0"/>
        <v>8</v>
      </c>
    </row>
    <row r="10" spans="1:8" ht="15" customHeight="1" x14ac:dyDescent="0.2">
      <c r="A10" s="10" t="s">
        <v>29</v>
      </c>
      <c r="B10" s="85"/>
      <c r="C10" s="14">
        <v>1</v>
      </c>
      <c r="D10" s="99">
        <v>2</v>
      </c>
      <c r="E10" s="59">
        <v>3</v>
      </c>
      <c r="F10" s="59">
        <v>1</v>
      </c>
      <c r="G10" s="59">
        <v>2</v>
      </c>
      <c r="H10" s="13">
        <f t="shared" si="0"/>
        <v>9</v>
      </c>
    </row>
    <row r="11" spans="1:8" ht="15" customHeight="1" x14ac:dyDescent="0.2">
      <c r="A11" s="10" t="s">
        <v>28</v>
      </c>
      <c r="B11" s="85"/>
      <c r="C11" s="14">
        <v>3</v>
      </c>
      <c r="D11" s="99"/>
      <c r="E11" s="59">
        <v>3</v>
      </c>
      <c r="F11" s="59">
        <v>1</v>
      </c>
      <c r="G11" s="59"/>
      <c r="H11" s="13">
        <f t="shared" si="0"/>
        <v>7</v>
      </c>
    </row>
    <row r="12" spans="1:8" ht="15" customHeight="1" x14ac:dyDescent="0.2">
      <c r="A12" s="10" t="s">
        <v>26</v>
      </c>
      <c r="B12" s="85"/>
      <c r="C12" s="14">
        <v>1</v>
      </c>
      <c r="D12" s="14"/>
      <c r="E12" s="59"/>
      <c r="F12" s="59">
        <v>1</v>
      </c>
      <c r="G12" s="59"/>
      <c r="H12" s="13">
        <f t="shared" si="0"/>
        <v>2</v>
      </c>
    </row>
    <row r="13" spans="1:8" ht="15" customHeight="1" x14ac:dyDescent="0.2">
      <c r="A13" s="10" t="s">
        <v>88</v>
      </c>
      <c r="B13" s="85"/>
      <c r="C13" s="75">
        <v>20</v>
      </c>
      <c r="D13" s="75">
        <v>2</v>
      </c>
      <c r="E13" s="15">
        <v>11</v>
      </c>
      <c r="F13" s="59">
        <v>15</v>
      </c>
      <c r="G13" s="59"/>
      <c r="H13" s="13">
        <f t="shared" si="0"/>
        <v>48</v>
      </c>
    </row>
    <row r="14" spans="1:8" ht="15" customHeight="1" x14ac:dyDescent="0.2">
      <c r="A14" s="20" t="s">
        <v>24</v>
      </c>
      <c r="B14" s="8">
        <f>SUM(B15:B25)</f>
        <v>2</v>
      </c>
      <c r="C14" s="8">
        <f>SUM(C15:C25)</f>
        <v>52</v>
      </c>
      <c r="D14" s="8">
        <f t="shared" ref="D14:G14" si="1">SUM(D15:D25)</f>
        <v>26</v>
      </c>
      <c r="E14" s="8">
        <f t="shared" si="1"/>
        <v>122</v>
      </c>
      <c r="F14" s="8">
        <f t="shared" si="1"/>
        <v>49</v>
      </c>
      <c r="G14" s="8">
        <f t="shared" si="1"/>
        <v>31</v>
      </c>
      <c r="H14" s="28">
        <f>SUM(B14:G14)</f>
        <v>282</v>
      </c>
    </row>
    <row r="15" spans="1:8" ht="15" customHeight="1" x14ac:dyDescent="0.2">
      <c r="A15" s="98" t="s">
        <v>23</v>
      </c>
      <c r="B15" s="24"/>
      <c r="C15" s="15">
        <v>5</v>
      </c>
      <c r="D15" s="15"/>
      <c r="E15" s="15">
        <v>3</v>
      </c>
      <c r="F15" s="15">
        <v>3</v>
      </c>
      <c r="G15" s="15">
        <v>1</v>
      </c>
      <c r="H15" s="96">
        <f>SUM(B15:G15)</f>
        <v>12</v>
      </c>
    </row>
    <row r="16" spans="1:8" ht="15" customHeight="1" x14ac:dyDescent="0.2">
      <c r="A16" s="10" t="s">
        <v>22</v>
      </c>
      <c r="B16" s="59">
        <v>1</v>
      </c>
      <c r="C16" s="75">
        <v>10</v>
      </c>
      <c r="D16" s="14"/>
      <c r="E16" s="59">
        <v>2</v>
      </c>
      <c r="F16" s="15"/>
      <c r="G16" s="15"/>
      <c r="H16" s="96">
        <f t="shared" ref="H16:H25" si="2">SUM(B16:G16)</f>
        <v>13</v>
      </c>
    </row>
    <row r="17" spans="1:8" ht="15" customHeight="1" x14ac:dyDescent="0.2">
      <c r="A17" s="10" t="s">
        <v>21</v>
      </c>
      <c r="B17" s="59"/>
      <c r="C17" s="75">
        <v>3</v>
      </c>
      <c r="D17" s="14"/>
      <c r="E17" s="59">
        <v>7</v>
      </c>
      <c r="F17" s="15">
        <v>2</v>
      </c>
      <c r="G17" s="15">
        <v>1</v>
      </c>
      <c r="H17" s="96">
        <f t="shared" si="2"/>
        <v>13</v>
      </c>
    </row>
    <row r="18" spans="1:8" ht="15" customHeight="1" x14ac:dyDescent="0.2">
      <c r="A18" s="10" t="s">
        <v>20</v>
      </c>
      <c r="B18" s="59"/>
      <c r="C18" s="75"/>
      <c r="D18" s="75">
        <v>3</v>
      </c>
      <c r="E18" s="59">
        <v>2</v>
      </c>
      <c r="F18" s="15">
        <v>3</v>
      </c>
      <c r="G18" s="15"/>
      <c r="H18" s="96">
        <f t="shared" si="2"/>
        <v>8</v>
      </c>
    </row>
    <row r="19" spans="1:8" ht="15" customHeight="1" x14ac:dyDescent="0.2">
      <c r="A19" s="10" t="s">
        <v>19</v>
      </c>
      <c r="B19" s="59"/>
      <c r="C19" s="75">
        <v>2</v>
      </c>
      <c r="D19" s="75"/>
      <c r="E19" s="59">
        <v>2</v>
      </c>
      <c r="F19" s="15"/>
      <c r="G19" s="15">
        <v>1</v>
      </c>
      <c r="H19" s="96">
        <f t="shared" si="2"/>
        <v>5</v>
      </c>
    </row>
    <row r="20" spans="1:8" ht="15" customHeight="1" x14ac:dyDescent="0.2">
      <c r="A20" s="10" t="s">
        <v>17</v>
      </c>
      <c r="B20" s="59"/>
      <c r="C20" s="75">
        <v>5</v>
      </c>
      <c r="D20" s="75"/>
      <c r="E20" s="59">
        <v>8</v>
      </c>
      <c r="F20" s="15">
        <v>3</v>
      </c>
      <c r="G20" s="15">
        <v>3</v>
      </c>
      <c r="H20" s="96">
        <f t="shared" si="2"/>
        <v>19</v>
      </c>
    </row>
    <row r="21" spans="1:8" ht="15" customHeight="1" x14ac:dyDescent="0.2">
      <c r="A21" s="10" t="s">
        <v>16</v>
      </c>
      <c r="B21" s="59"/>
      <c r="C21" s="75">
        <v>1</v>
      </c>
      <c r="D21" s="75"/>
      <c r="E21" s="59">
        <v>1</v>
      </c>
      <c r="F21" s="15"/>
      <c r="G21" s="15">
        <v>2</v>
      </c>
      <c r="H21" s="96">
        <f t="shared" si="2"/>
        <v>4</v>
      </c>
    </row>
    <row r="22" spans="1:8" ht="15" customHeight="1" x14ac:dyDescent="0.2">
      <c r="A22" s="10" t="s">
        <v>15</v>
      </c>
      <c r="B22" s="59"/>
      <c r="C22" s="75">
        <v>9</v>
      </c>
      <c r="D22" s="75"/>
      <c r="E22" s="59">
        <v>5</v>
      </c>
      <c r="F22" s="15">
        <v>4</v>
      </c>
      <c r="G22" s="15">
        <v>1</v>
      </c>
      <c r="H22" s="96">
        <f t="shared" si="2"/>
        <v>19</v>
      </c>
    </row>
    <row r="23" spans="1:8" ht="15" customHeight="1" x14ac:dyDescent="0.2">
      <c r="A23" s="10" t="s">
        <v>14</v>
      </c>
      <c r="B23" s="59"/>
      <c r="C23" s="75">
        <v>16</v>
      </c>
      <c r="D23" s="75">
        <v>21</v>
      </c>
      <c r="E23" s="59">
        <v>83</v>
      </c>
      <c r="F23" s="15">
        <v>25</v>
      </c>
      <c r="G23" s="15">
        <v>16</v>
      </c>
      <c r="H23" s="96">
        <f t="shared" si="2"/>
        <v>161</v>
      </c>
    </row>
    <row r="24" spans="1:8" ht="15" customHeight="1" x14ac:dyDescent="0.2">
      <c r="A24" s="7" t="s">
        <v>13</v>
      </c>
      <c r="B24" s="75">
        <v>1</v>
      </c>
      <c r="C24" s="75">
        <v>1</v>
      </c>
      <c r="D24" s="75"/>
      <c r="E24" s="59">
        <v>1</v>
      </c>
      <c r="F24" s="15">
        <v>5</v>
      </c>
      <c r="G24" s="15">
        <v>1</v>
      </c>
      <c r="H24" s="96">
        <f t="shared" si="2"/>
        <v>9</v>
      </c>
    </row>
    <row r="25" spans="1:8" ht="15" customHeight="1" x14ac:dyDescent="0.2">
      <c r="A25" s="7" t="s">
        <v>12</v>
      </c>
      <c r="B25" s="14"/>
      <c r="C25" s="75"/>
      <c r="D25" s="75">
        <v>2</v>
      </c>
      <c r="E25" s="59">
        <v>8</v>
      </c>
      <c r="F25" s="15">
        <v>4</v>
      </c>
      <c r="G25" s="15">
        <v>5</v>
      </c>
      <c r="H25" s="96">
        <f t="shared" si="2"/>
        <v>19</v>
      </c>
    </row>
    <row r="26" spans="1:8" ht="15" customHeight="1" x14ac:dyDescent="0.2">
      <c r="A26" s="9" t="s">
        <v>11</v>
      </c>
      <c r="B26" s="9"/>
      <c r="C26" s="27">
        <f>SUM(C27:C30)</f>
        <v>17</v>
      </c>
      <c r="D26" s="27"/>
      <c r="E26" s="27">
        <f>SUM(E27:E30)</f>
        <v>8</v>
      </c>
      <c r="F26" s="27">
        <f>SUM(F27:F30)</f>
        <v>2</v>
      </c>
      <c r="G26" s="27">
        <f>SUM(G27:G30)</f>
        <v>1</v>
      </c>
      <c r="H26" s="27">
        <f>SUM(H27:H30)</f>
        <v>28</v>
      </c>
    </row>
    <row r="27" spans="1:8" ht="15" customHeight="1" x14ac:dyDescent="0.2">
      <c r="A27" s="7" t="s">
        <v>89</v>
      </c>
      <c r="B27" s="12"/>
      <c r="C27" s="19"/>
      <c r="D27" s="19"/>
      <c r="E27" s="6">
        <v>1</v>
      </c>
      <c r="F27" s="6"/>
      <c r="G27" s="6"/>
      <c r="H27" s="13">
        <f t="shared" si="0"/>
        <v>1</v>
      </c>
    </row>
    <row r="28" spans="1:8" ht="15" customHeight="1" x14ac:dyDescent="0.2">
      <c r="A28" s="7" t="s">
        <v>5</v>
      </c>
      <c r="B28" s="12"/>
      <c r="C28" s="19"/>
      <c r="D28" s="19"/>
      <c r="E28" s="13"/>
      <c r="F28" s="6">
        <v>1</v>
      </c>
      <c r="G28" s="6">
        <v>1</v>
      </c>
      <c r="H28" s="13">
        <f t="shared" si="0"/>
        <v>2</v>
      </c>
    </row>
    <row r="29" spans="1:8" ht="15" customHeight="1" x14ac:dyDescent="0.2">
      <c r="A29" s="7" t="s">
        <v>3</v>
      </c>
      <c r="B29" s="14"/>
      <c r="C29" s="14">
        <v>16</v>
      </c>
      <c r="D29" s="14"/>
      <c r="E29" s="59">
        <v>7</v>
      </c>
      <c r="F29" s="59">
        <v>1</v>
      </c>
      <c r="G29" s="59"/>
      <c r="H29" s="13">
        <f t="shared" si="0"/>
        <v>24</v>
      </c>
    </row>
    <row r="30" spans="1:8" ht="15" customHeight="1" x14ac:dyDescent="0.2">
      <c r="A30" s="7" t="s">
        <v>2</v>
      </c>
      <c r="B30" s="14"/>
      <c r="C30" s="14">
        <v>1</v>
      </c>
      <c r="D30" s="14"/>
      <c r="E30" s="59"/>
      <c r="F30" s="59"/>
      <c r="G30" s="59"/>
      <c r="H30" s="13">
        <f t="shared" si="0"/>
        <v>1</v>
      </c>
    </row>
    <row r="31" spans="1:8" ht="9" customHeight="1" x14ac:dyDescent="0.2">
      <c r="C31" s="21"/>
      <c r="D31" s="21"/>
      <c r="E31" s="21"/>
      <c r="F31" s="21"/>
      <c r="G31" s="21"/>
      <c r="H31" s="21"/>
    </row>
    <row r="32" spans="1:8" ht="15" customHeight="1" x14ac:dyDescent="0.2">
      <c r="A32" s="18" t="s">
        <v>1</v>
      </c>
      <c r="B32" s="17">
        <f t="shared" ref="B32:H32" si="3">SUM(B7,B14,B26)</f>
        <v>2</v>
      </c>
      <c r="C32" s="17">
        <f t="shared" si="3"/>
        <v>101</v>
      </c>
      <c r="D32" s="17">
        <f t="shared" si="3"/>
        <v>31</v>
      </c>
      <c r="E32" s="17">
        <f t="shared" si="3"/>
        <v>153</v>
      </c>
      <c r="F32" s="17">
        <f t="shared" si="3"/>
        <v>71</v>
      </c>
      <c r="G32" s="17">
        <f t="shared" si="3"/>
        <v>34</v>
      </c>
      <c r="H32" s="17">
        <f t="shared" si="3"/>
        <v>392</v>
      </c>
    </row>
    <row r="33" spans="1:8" ht="12.75" customHeight="1" x14ac:dyDescent="0.2">
      <c r="C33" s="24"/>
      <c r="D33" s="24"/>
      <c r="E33" s="12"/>
      <c r="F33" s="24"/>
      <c r="G33" s="24"/>
      <c r="H33" s="24"/>
    </row>
    <row r="34" spans="1:8" ht="12.75" customHeight="1" x14ac:dyDescent="0.2">
      <c r="A34" s="3" t="s">
        <v>0</v>
      </c>
      <c r="B34" s="3"/>
      <c r="C34" s="97"/>
      <c r="D34" s="97"/>
      <c r="E34" s="97"/>
      <c r="F34" s="97"/>
      <c r="G34" s="97"/>
      <c r="H34" s="97"/>
    </row>
    <row r="35" spans="1:8" ht="12.75" customHeight="1" x14ac:dyDescent="0.2">
      <c r="E35" s="12"/>
    </row>
    <row r="37" spans="1:8" x14ac:dyDescent="0.2">
      <c r="E37" s="12"/>
    </row>
  </sheetData>
  <mergeCells count="3">
    <mergeCell ref="A1:H1"/>
    <mergeCell ref="A2:H2"/>
    <mergeCell ref="A3:H3"/>
  </mergeCells>
  <printOptions horizontalCentered="1"/>
  <pageMargins left="0.39000000000000007" right="0.39000000000000007" top="0.59" bottom="0.59" header="0.39000000000000007" footer="0.39000000000000007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46"/>
  <sheetViews>
    <sheetView zoomScaleNormal="100" workbookViewId="0">
      <selection sqref="A1:H1"/>
    </sheetView>
  </sheetViews>
  <sheetFormatPr baseColWidth="10" defaultColWidth="10.85546875" defaultRowHeight="12.75" x14ac:dyDescent="0.2"/>
  <cols>
    <col min="1" max="1" width="74.85546875" style="12" customWidth="1"/>
    <col min="2" max="8" width="13" style="12" customWidth="1"/>
    <col min="9" max="16384" width="10.85546875" style="12"/>
  </cols>
  <sheetData>
    <row r="1" spans="1:10" ht="15" customHeight="1" x14ac:dyDescent="0.2">
      <c r="A1" s="102" t="s">
        <v>39</v>
      </c>
      <c r="B1" s="102"/>
      <c r="C1" s="102"/>
      <c r="D1" s="102"/>
      <c r="E1" s="102"/>
      <c r="F1" s="102"/>
      <c r="G1" s="102"/>
      <c r="H1" s="102"/>
    </row>
    <row r="2" spans="1:10" ht="15" customHeight="1" x14ac:dyDescent="0.2">
      <c r="A2" s="102" t="s">
        <v>87</v>
      </c>
      <c r="B2" s="102"/>
      <c r="C2" s="102"/>
      <c r="D2" s="102"/>
      <c r="E2" s="102"/>
      <c r="F2" s="102"/>
      <c r="G2" s="102"/>
      <c r="H2" s="102"/>
    </row>
    <row r="3" spans="1:10" ht="15" customHeight="1" x14ac:dyDescent="0.2">
      <c r="A3" s="102">
        <v>2021</v>
      </c>
      <c r="B3" s="102"/>
      <c r="C3" s="102"/>
      <c r="D3" s="102"/>
      <c r="E3" s="102"/>
      <c r="F3" s="102"/>
      <c r="G3" s="102"/>
      <c r="H3" s="102"/>
    </row>
    <row r="4" spans="1:10" s="14" customFormat="1" ht="13.5" customHeight="1" x14ac:dyDescent="0.2">
      <c r="A4" s="48"/>
    </row>
    <row r="5" spans="1:10" s="30" customFormat="1" ht="15" customHeight="1" x14ac:dyDescent="0.2">
      <c r="A5" s="103" t="s">
        <v>38</v>
      </c>
      <c r="B5" s="103" t="s">
        <v>76</v>
      </c>
      <c r="C5" s="103"/>
      <c r="D5" s="103" t="s">
        <v>75</v>
      </c>
      <c r="E5" s="103"/>
      <c r="F5" s="103" t="s">
        <v>34</v>
      </c>
      <c r="G5" s="103"/>
      <c r="H5" s="103" t="s">
        <v>34</v>
      </c>
    </row>
    <row r="6" spans="1:10" s="30" customFormat="1" ht="15" customHeight="1" x14ac:dyDescent="0.2">
      <c r="A6" s="103"/>
      <c r="B6" s="11" t="s">
        <v>74</v>
      </c>
      <c r="C6" s="11" t="s">
        <v>73</v>
      </c>
      <c r="D6" s="11" t="s">
        <v>74</v>
      </c>
      <c r="E6" s="11" t="s">
        <v>73</v>
      </c>
      <c r="F6" s="11" t="s">
        <v>74</v>
      </c>
      <c r="G6" s="11" t="s">
        <v>73</v>
      </c>
      <c r="H6" s="103"/>
    </row>
    <row r="7" spans="1:10" ht="9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30"/>
    </row>
    <row r="8" spans="1:10" ht="15" customHeight="1" x14ac:dyDescent="0.2">
      <c r="A8" s="9" t="s">
        <v>33</v>
      </c>
      <c r="B8" s="8">
        <v>1</v>
      </c>
      <c r="C8" s="8"/>
      <c r="D8" s="8">
        <v>2</v>
      </c>
      <c r="E8" s="8"/>
      <c r="F8" s="8">
        <f>SUM(B8,D8)</f>
        <v>3</v>
      </c>
      <c r="G8" s="8"/>
      <c r="H8" s="8">
        <f t="shared" ref="H8:H32" si="0">SUM(F8:G8)</f>
        <v>3</v>
      </c>
    </row>
    <row r="9" spans="1:10" ht="15" customHeight="1" x14ac:dyDescent="0.2">
      <c r="A9" s="9" t="s">
        <v>32</v>
      </c>
      <c r="B9" s="8">
        <f>SUM(B10:B16)</f>
        <v>33</v>
      </c>
      <c r="C9" s="8">
        <f>SUM(C10:C16)</f>
        <v>18</v>
      </c>
      <c r="D9" s="8">
        <f>SUM(D10:D16)</f>
        <v>257</v>
      </c>
      <c r="E9" s="8">
        <f>SUM(E10:E16)</f>
        <v>107</v>
      </c>
      <c r="F9" s="8">
        <f t="shared" ref="F9:F30" si="1">SUM(B9,D9)</f>
        <v>290</v>
      </c>
      <c r="G9" s="8">
        <f t="shared" ref="G9:G30" si="2">SUM(C9,E9)</f>
        <v>125</v>
      </c>
      <c r="H9" s="8">
        <f t="shared" si="0"/>
        <v>415</v>
      </c>
    </row>
    <row r="10" spans="1:10" ht="15" customHeight="1" x14ac:dyDescent="0.2">
      <c r="A10" s="10" t="s">
        <v>31</v>
      </c>
      <c r="B10" s="59">
        <v>4</v>
      </c>
      <c r="C10" s="59">
        <v>6</v>
      </c>
      <c r="D10" s="59">
        <v>70</v>
      </c>
      <c r="E10" s="59">
        <v>36</v>
      </c>
      <c r="F10" s="6">
        <f>SUM(B10,D10)</f>
        <v>74</v>
      </c>
      <c r="G10" s="6">
        <f>SUM(C10,E10)</f>
        <v>42</v>
      </c>
      <c r="H10" s="6">
        <f>SUM(F10:G10)</f>
        <v>116</v>
      </c>
      <c r="I10" s="13"/>
    </row>
    <row r="11" spans="1:10" ht="15" customHeight="1" x14ac:dyDescent="0.2">
      <c r="A11" s="10" t="s">
        <v>30</v>
      </c>
      <c r="B11" s="59">
        <v>3</v>
      </c>
      <c r="C11" s="59">
        <v>1</v>
      </c>
      <c r="D11" s="59">
        <v>21</v>
      </c>
      <c r="E11" s="59">
        <v>8</v>
      </c>
      <c r="F11" s="6">
        <f>SUM(B11,D11)</f>
        <v>24</v>
      </c>
      <c r="G11" s="6">
        <f t="shared" ref="G11:G29" si="3">SUM(C11,E11)</f>
        <v>9</v>
      </c>
      <c r="H11" s="6">
        <f t="shared" si="0"/>
        <v>33</v>
      </c>
      <c r="I11" s="13"/>
    </row>
    <row r="12" spans="1:10" ht="15" customHeight="1" x14ac:dyDescent="0.2">
      <c r="A12" s="10" t="s">
        <v>29</v>
      </c>
      <c r="B12" s="59">
        <v>1</v>
      </c>
      <c r="C12" s="59"/>
      <c r="D12" s="59">
        <v>35</v>
      </c>
      <c r="E12" s="59">
        <v>10</v>
      </c>
      <c r="F12" s="6">
        <f t="shared" ref="F12:G38" si="4">SUM(B12,D12)</f>
        <v>36</v>
      </c>
      <c r="G12" s="6">
        <f t="shared" si="3"/>
        <v>10</v>
      </c>
      <c r="H12" s="6">
        <f t="shared" si="0"/>
        <v>46</v>
      </c>
      <c r="I12" s="13"/>
      <c r="J12" s="13"/>
    </row>
    <row r="13" spans="1:10" ht="15" customHeight="1" x14ac:dyDescent="0.2">
      <c r="A13" s="10" t="s">
        <v>28</v>
      </c>
      <c r="B13" s="14">
        <v>3</v>
      </c>
      <c r="C13" s="14">
        <v>2</v>
      </c>
      <c r="D13" s="14">
        <v>34</v>
      </c>
      <c r="E13" s="14">
        <v>22</v>
      </c>
      <c r="F13" s="6">
        <f t="shared" si="4"/>
        <v>37</v>
      </c>
      <c r="G13" s="6">
        <f t="shared" si="3"/>
        <v>24</v>
      </c>
      <c r="H13" s="6">
        <f t="shared" si="0"/>
        <v>61</v>
      </c>
      <c r="I13" s="13"/>
      <c r="J13" s="13"/>
    </row>
    <row r="14" spans="1:10" ht="15" customHeight="1" x14ac:dyDescent="0.2">
      <c r="A14" s="10" t="s">
        <v>27</v>
      </c>
      <c r="B14" s="14">
        <v>1</v>
      </c>
      <c r="C14" s="14">
        <v>2</v>
      </c>
      <c r="D14" s="14">
        <v>8</v>
      </c>
      <c r="E14" s="14">
        <v>1</v>
      </c>
      <c r="F14" s="6">
        <f t="shared" si="4"/>
        <v>9</v>
      </c>
      <c r="G14" s="6">
        <f t="shared" si="3"/>
        <v>3</v>
      </c>
      <c r="H14" s="6">
        <f t="shared" si="0"/>
        <v>12</v>
      </c>
      <c r="I14" s="13"/>
      <c r="J14" s="13"/>
    </row>
    <row r="15" spans="1:10" ht="15" customHeight="1" x14ac:dyDescent="0.2">
      <c r="A15" s="10" t="s">
        <v>26</v>
      </c>
      <c r="B15" s="14">
        <v>4</v>
      </c>
      <c r="C15" s="14"/>
      <c r="D15" s="14">
        <v>21</v>
      </c>
      <c r="E15" s="14">
        <v>5</v>
      </c>
      <c r="F15" s="6">
        <f t="shared" si="4"/>
        <v>25</v>
      </c>
      <c r="G15" s="6">
        <f t="shared" si="3"/>
        <v>5</v>
      </c>
      <c r="H15" s="6">
        <f t="shared" si="0"/>
        <v>30</v>
      </c>
      <c r="I15" s="13"/>
      <c r="J15" s="13"/>
    </row>
    <row r="16" spans="1:10" ht="15" customHeight="1" x14ac:dyDescent="0.2">
      <c r="A16" s="10" t="s">
        <v>88</v>
      </c>
      <c r="B16" s="14">
        <v>17</v>
      </c>
      <c r="C16" s="14">
        <v>7</v>
      </c>
      <c r="D16" s="14">
        <v>68</v>
      </c>
      <c r="E16" s="14">
        <v>25</v>
      </c>
      <c r="F16" s="6">
        <f t="shared" si="4"/>
        <v>85</v>
      </c>
      <c r="G16" s="6">
        <f t="shared" si="3"/>
        <v>32</v>
      </c>
      <c r="H16" s="6">
        <f t="shared" si="0"/>
        <v>117</v>
      </c>
      <c r="I16" s="13"/>
      <c r="J16" s="13"/>
    </row>
    <row r="17" spans="1:10" ht="15" customHeight="1" x14ac:dyDescent="0.2">
      <c r="A17" s="9" t="s">
        <v>24</v>
      </c>
      <c r="B17" s="8">
        <f>SUM(B18:B29)</f>
        <v>144</v>
      </c>
      <c r="C17" s="8">
        <f>SUM(C18:C29)</f>
        <v>64</v>
      </c>
      <c r="D17" s="8">
        <f>SUM(D18:D29)</f>
        <v>1154</v>
      </c>
      <c r="E17" s="8">
        <f>SUM(E18:E29)</f>
        <v>309</v>
      </c>
      <c r="F17" s="8">
        <f t="shared" si="1"/>
        <v>1298</v>
      </c>
      <c r="G17" s="8">
        <f t="shared" si="2"/>
        <v>373</v>
      </c>
      <c r="H17" s="8">
        <f t="shared" si="0"/>
        <v>1671</v>
      </c>
      <c r="I17" s="13"/>
      <c r="J17" s="13"/>
    </row>
    <row r="18" spans="1:10" ht="15" customHeight="1" x14ac:dyDescent="0.2">
      <c r="A18" s="10" t="s">
        <v>23</v>
      </c>
      <c r="B18" s="59">
        <v>8</v>
      </c>
      <c r="C18" s="59">
        <v>2</v>
      </c>
      <c r="D18" s="59">
        <v>94</v>
      </c>
      <c r="E18" s="59">
        <v>18</v>
      </c>
      <c r="F18" s="6">
        <f t="shared" si="4"/>
        <v>102</v>
      </c>
      <c r="G18" s="6">
        <f t="shared" si="3"/>
        <v>20</v>
      </c>
      <c r="H18" s="6">
        <f t="shared" si="0"/>
        <v>122</v>
      </c>
      <c r="I18" s="13"/>
      <c r="J18" s="13"/>
    </row>
    <row r="19" spans="1:10" ht="15" customHeight="1" x14ac:dyDescent="0.2">
      <c r="A19" s="10" t="s">
        <v>22</v>
      </c>
      <c r="B19" s="15">
        <v>6</v>
      </c>
      <c r="C19" s="15">
        <v>4</v>
      </c>
      <c r="D19" s="15">
        <v>62</v>
      </c>
      <c r="E19" s="15">
        <v>19</v>
      </c>
      <c r="F19" s="6">
        <f t="shared" si="4"/>
        <v>68</v>
      </c>
      <c r="G19" s="6">
        <f t="shared" si="3"/>
        <v>23</v>
      </c>
      <c r="H19" s="6">
        <f t="shared" si="0"/>
        <v>91</v>
      </c>
      <c r="I19" s="13"/>
      <c r="J19" s="13"/>
    </row>
    <row r="20" spans="1:10" ht="15" customHeight="1" x14ac:dyDescent="0.2">
      <c r="A20" s="10" t="s">
        <v>21</v>
      </c>
      <c r="B20" s="59">
        <v>6</v>
      </c>
      <c r="C20" s="59">
        <v>3</v>
      </c>
      <c r="D20" s="59">
        <v>26</v>
      </c>
      <c r="E20" s="59">
        <v>3</v>
      </c>
      <c r="F20" s="6">
        <f t="shared" si="4"/>
        <v>32</v>
      </c>
      <c r="G20" s="6">
        <f t="shared" si="3"/>
        <v>6</v>
      </c>
      <c r="H20" s="6">
        <f t="shared" si="0"/>
        <v>38</v>
      </c>
      <c r="I20" s="13"/>
      <c r="J20" s="13"/>
    </row>
    <row r="21" spans="1:10" ht="15" customHeight="1" x14ac:dyDescent="0.2">
      <c r="A21" s="10" t="s">
        <v>20</v>
      </c>
      <c r="B21" s="59">
        <v>12</v>
      </c>
      <c r="C21" s="59">
        <v>7</v>
      </c>
      <c r="D21" s="59">
        <v>102</v>
      </c>
      <c r="E21" s="59">
        <v>28</v>
      </c>
      <c r="F21" s="6">
        <f t="shared" si="4"/>
        <v>114</v>
      </c>
      <c r="G21" s="6">
        <f t="shared" si="3"/>
        <v>35</v>
      </c>
      <c r="H21" s="6">
        <f t="shared" si="0"/>
        <v>149</v>
      </c>
      <c r="I21" s="13"/>
      <c r="J21" s="13"/>
    </row>
    <row r="22" spans="1:10" ht="15" customHeight="1" x14ac:dyDescent="0.2">
      <c r="A22" s="10" t="s">
        <v>19</v>
      </c>
      <c r="B22" s="59">
        <v>14</v>
      </c>
      <c r="C22" s="59">
        <v>7</v>
      </c>
      <c r="D22" s="59">
        <v>99</v>
      </c>
      <c r="E22" s="59">
        <v>41</v>
      </c>
      <c r="F22" s="6">
        <f t="shared" si="4"/>
        <v>113</v>
      </c>
      <c r="G22" s="6">
        <f t="shared" si="3"/>
        <v>48</v>
      </c>
      <c r="H22" s="6">
        <f t="shared" si="0"/>
        <v>161</v>
      </c>
      <c r="I22" s="13"/>
      <c r="J22" s="13"/>
    </row>
    <row r="23" spans="1:10" ht="15" customHeight="1" x14ac:dyDescent="0.2">
      <c r="A23" s="10" t="s">
        <v>18</v>
      </c>
      <c r="B23" s="59"/>
      <c r="C23" s="59"/>
      <c r="D23" s="59">
        <v>4</v>
      </c>
      <c r="E23" s="59">
        <v>1</v>
      </c>
      <c r="F23" s="6">
        <f t="shared" si="4"/>
        <v>4</v>
      </c>
      <c r="G23" s="6">
        <f t="shared" si="3"/>
        <v>1</v>
      </c>
      <c r="H23" s="6">
        <f t="shared" si="0"/>
        <v>5</v>
      </c>
      <c r="I23" s="13"/>
      <c r="J23" s="13"/>
    </row>
    <row r="24" spans="1:10" ht="15" customHeight="1" x14ac:dyDescent="0.2">
      <c r="A24" s="10" t="s">
        <v>17</v>
      </c>
      <c r="B24" s="59">
        <v>25</v>
      </c>
      <c r="C24" s="59">
        <v>8</v>
      </c>
      <c r="D24" s="59">
        <v>234</v>
      </c>
      <c r="E24" s="59">
        <v>54</v>
      </c>
      <c r="F24" s="6">
        <f t="shared" si="4"/>
        <v>259</v>
      </c>
      <c r="G24" s="6">
        <f t="shared" si="3"/>
        <v>62</v>
      </c>
      <c r="H24" s="6">
        <f t="shared" si="0"/>
        <v>321</v>
      </c>
      <c r="I24" s="13"/>
      <c r="J24" s="13"/>
    </row>
    <row r="25" spans="1:10" ht="15" customHeight="1" x14ac:dyDescent="0.2">
      <c r="A25" s="10" t="s">
        <v>16</v>
      </c>
      <c r="B25" s="59">
        <v>5</v>
      </c>
      <c r="C25" s="59">
        <v>5</v>
      </c>
      <c r="D25" s="59">
        <v>68</v>
      </c>
      <c r="E25" s="59">
        <v>14</v>
      </c>
      <c r="F25" s="6">
        <f t="shared" si="4"/>
        <v>73</v>
      </c>
      <c r="G25" s="6">
        <f t="shared" si="3"/>
        <v>19</v>
      </c>
      <c r="H25" s="6">
        <f t="shared" si="0"/>
        <v>92</v>
      </c>
      <c r="I25" s="13"/>
      <c r="J25" s="13"/>
    </row>
    <row r="26" spans="1:10" ht="15" customHeight="1" x14ac:dyDescent="0.2">
      <c r="A26" s="10" t="s">
        <v>15</v>
      </c>
      <c r="B26" s="59">
        <v>3</v>
      </c>
      <c r="C26" s="59">
        <v>4</v>
      </c>
      <c r="D26" s="59">
        <v>99</v>
      </c>
      <c r="E26" s="59">
        <v>20</v>
      </c>
      <c r="F26" s="6">
        <f t="shared" si="4"/>
        <v>102</v>
      </c>
      <c r="G26" s="6">
        <f t="shared" si="3"/>
        <v>24</v>
      </c>
      <c r="H26" s="6">
        <f t="shared" si="0"/>
        <v>126</v>
      </c>
      <c r="I26" s="13"/>
      <c r="J26" s="13"/>
    </row>
    <row r="27" spans="1:10" ht="15" customHeight="1" x14ac:dyDescent="0.2">
      <c r="A27" s="10" t="s">
        <v>14</v>
      </c>
      <c r="B27" s="59">
        <v>36</v>
      </c>
      <c r="C27" s="59">
        <v>15</v>
      </c>
      <c r="D27" s="59">
        <v>134</v>
      </c>
      <c r="E27" s="59">
        <v>56</v>
      </c>
      <c r="F27" s="6">
        <f t="shared" si="4"/>
        <v>170</v>
      </c>
      <c r="G27" s="6">
        <f t="shared" si="3"/>
        <v>71</v>
      </c>
      <c r="H27" s="6">
        <f t="shared" si="0"/>
        <v>241</v>
      </c>
      <c r="I27" s="13"/>
      <c r="J27" s="13"/>
    </row>
    <row r="28" spans="1:10" ht="15" customHeight="1" x14ac:dyDescent="0.2">
      <c r="A28" s="7" t="s">
        <v>13</v>
      </c>
      <c r="B28" s="59">
        <v>11</v>
      </c>
      <c r="C28" s="59">
        <v>2</v>
      </c>
      <c r="D28" s="59">
        <v>86</v>
      </c>
      <c r="E28" s="59">
        <v>23</v>
      </c>
      <c r="F28" s="6">
        <f t="shared" si="4"/>
        <v>97</v>
      </c>
      <c r="G28" s="6">
        <f t="shared" si="3"/>
        <v>25</v>
      </c>
      <c r="H28" s="6">
        <f t="shared" si="0"/>
        <v>122</v>
      </c>
      <c r="I28" s="13"/>
      <c r="J28" s="13"/>
    </row>
    <row r="29" spans="1:10" ht="15" customHeight="1" x14ac:dyDescent="0.2">
      <c r="A29" s="10" t="s">
        <v>12</v>
      </c>
      <c r="B29" s="59">
        <v>18</v>
      </c>
      <c r="C29" s="59">
        <v>7</v>
      </c>
      <c r="D29" s="59">
        <v>146</v>
      </c>
      <c r="E29" s="59">
        <v>32</v>
      </c>
      <c r="F29" s="6">
        <f t="shared" si="4"/>
        <v>164</v>
      </c>
      <c r="G29" s="6">
        <f t="shared" si="3"/>
        <v>39</v>
      </c>
      <c r="H29" s="6">
        <f t="shared" si="0"/>
        <v>203</v>
      </c>
      <c r="I29" s="13"/>
      <c r="J29" s="13"/>
    </row>
    <row r="30" spans="1:10" ht="15" customHeight="1" x14ac:dyDescent="0.2">
      <c r="A30" s="9" t="s">
        <v>11</v>
      </c>
      <c r="B30" s="9">
        <f>SUM(B31:B38)</f>
        <v>7</v>
      </c>
      <c r="C30" s="9">
        <f>SUM(C31:C38)</f>
        <v>2</v>
      </c>
      <c r="D30" s="9">
        <f>SUM(D31:D38)</f>
        <v>45</v>
      </c>
      <c r="E30" s="9">
        <f>SUM(E31:E38)</f>
        <v>5</v>
      </c>
      <c r="F30" s="44">
        <f t="shared" si="1"/>
        <v>52</v>
      </c>
      <c r="G30" s="44">
        <f t="shared" si="2"/>
        <v>7</v>
      </c>
      <c r="H30" s="44">
        <f t="shared" si="0"/>
        <v>59</v>
      </c>
      <c r="I30" s="13"/>
      <c r="J30" s="13"/>
    </row>
    <row r="31" spans="1:10" ht="15" customHeight="1" x14ac:dyDescent="0.2">
      <c r="A31" s="7" t="s">
        <v>10</v>
      </c>
      <c r="B31" s="59"/>
      <c r="C31" s="59"/>
      <c r="D31" s="59">
        <v>1</v>
      </c>
      <c r="E31" s="59"/>
      <c r="F31" s="6">
        <f t="shared" si="4"/>
        <v>1</v>
      </c>
      <c r="G31" s="6"/>
      <c r="H31" s="19">
        <f t="shared" si="0"/>
        <v>1</v>
      </c>
      <c r="I31" s="13"/>
      <c r="J31" s="13"/>
    </row>
    <row r="32" spans="1:10" ht="15" customHeight="1" x14ac:dyDescent="0.2">
      <c r="A32" s="7" t="s">
        <v>9</v>
      </c>
      <c r="B32" s="59">
        <v>1</v>
      </c>
      <c r="C32" s="59"/>
      <c r="D32" s="59">
        <v>4</v>
      </c>
      <c r="E32" s="59"/>
      <c r="F32" s="6">
        <f t="shared" si="4"/>
        <v>5</v>
      </c>
      <c r="G32" s="6"/>
      <c r="H32" s="19">
        <f t="shared" si="0"/>
        <v>5</v>
      </c>
      <c r="I32" s="13"/>
      <c r="J32" s="13"/>
    </row>
    <row r="33" spans="1:10" ht="15" customHeight="1" x14ac:dyDescent="0.2">
      <c r="A33" s="7" t="s">
        <v>7</v>
      </c>
      <c r="B33" s="59"/>
      <c r="C33" s="59"/>
      <c r="D33" s="59">
        <v>1</v>
      </c>
      <c r="E33" s="59"/>
      <c r="F33" s="6">
        <f t="shared" si="4"/>
        <v>1</v>
      </c>
      <c r="G33" s="6"/>
      <c r="H33" s="19">
        <f>SUM(B33:G33)</f>
        <v>2</v>
      </c>
      <c r="I33" s="13"/>
      <c r="J33" s="13"/>
    </row>
    <row r="34" spans="1:10" ht="15" customHeight="1" x14ac:dyDescent="0.2">
      <c r="A34" s="7" t="s">
        <v>89</v>
      </c>
      <c r="B34" s="59">
        <v>3</v>
      </c>
      <c r="C34" s="59"/>
      <c r="D34" s="59">
        <v>8</v>
      </c>
      <c r="E34" s="59">
        <v>2</v>
      </c>
      <c r="F34" s="6">
        <f t="shared" si="4"/>
        <v>11</v>
      </c>
      <c r="G34" s="6">
        <f t="shared" si="4"/>
        <v>2</v>
      </c>
      <c r="H34" s="19">
        <f>SUM(B34:G34)</f>
        <v>26</v>
      </c>
      <c r="I34" s="13"/>
      <c r="J34" s="13"/>
    </row>
    <row r="35" spans="1:10" ht="15" customHeight="1" x14ac:dyDescent="0.2">
      <c r="A35" s="7" t="s">
        <v>6</v>
      </c>
      <c r="B35" s="59">
        <v>2</v>
      </c>
      <c r="C35" s="59">
        <v>1</v>
      </c>
      <c r="D35" s="59">
        <v>1</v>
      </c>
      <c r="E35" s="59"/>
      <c r="F35" s="6">
        <f t="shared" si="4"/>
        <v>3</v>
      </c>
      <c r="G35" s="6">
        <f t="shared" si="4"/>
        <v>1</v>
      </c>
      <c r="H35" s="19">
        <f>SUM(B35:G35)</f>
        <v>8</v>
      </c>
      <c r="I35" s="13"/>
      <c r="J35" s="13"/>
    </row>
    <row r="36" spans="1:10" ht="15" customHeight="1" x14ac:dyDescent="0.2">
      <c r="A36" s="7" t="s">
        <v>5</v>
      </c>
      <c r="B36" s="59"/>
      <c r="C36" s="59"/>
      <c r="D36" s="59">
        <v>3</v>
      </c>
      <c r="E36" s="59"/>
      <c r="F36" s="6">
        <f t="shared" si="4"/>
        <v>3</v>
      </c>
      <c r="G36" s="6"/>
      <c r="H36" s="19">
        <f t="shared" ref="H36:H38" si="5">SUM(B36:G36)</f>
        <v>6</v>
      </c>
      <c r="I36" s="13"/>
      <c r="J36" s="13"/>
    </row>
    <row r="37" spans="1:10" ht="15" customHeight="1" x14ac:dyDescent="0.2">
      <c r="A37" s="7" t="s">
        <v>3</v>
      </c>
      <c r="B37" s="13">
        <v>1</v>
      </c>
      <c r="C37" s="13"/>
      <c r="D37" s="13">
        <v>15</v>
      </c>
      <c r="E37" s="13">
        <v>1</v>
      </c>
      <c r="F37" s="6">
        <f t="shared" si="4"/>
        <v>16</v>
      </c>
      <c r="G37" s="6">
        <f t="shared" si="4"/>
        <v>1</v>
      </c>
      <c r="H37" s="19">
        <f t="shared" si="5"/>
        <v>34</v>
      </c>
      <c r="I37" s="13"/>
      <c r="J37" s="13"/>
    </row>
    <row r="38" spans="1:10" ht="15" customHeight="1" x14ac:dyDescent="0.2">
      <c r="A38" s="7" t="s">
        <v>2</v>
      </c>
      <c r="B38" s="13"/>
      <c r="C38" s="13">
        <v>1</v>
      </c>
      <c r="D38" s="13">
        <v>12</v>
      </c>
      <c r="E38" s="13">
        <v>2</v>
      </c>
      <c r="F38" s="6">
        <f t="shared" si="4"/>
        <v>12</v>
      </c>
      <c r="G38" s="6">
        <f t="shared" si="4"/>
        <v>3</v>
      </c>
      <c r="H38" s="19">
        <f t="shared" si="5"/>
        <v>30</v>
      </c>
      <c r="I38" s="13"/>
      <c r="J38" s="13"/>
    </row>
    <row r="39" spans="1:10" ht="9" customHeight="1" x14ac:dyDescent="0.2">
      <c r="A39" s="13"/>
      <c r="B39" s="6"/>
      <c r="C39" s="6"/>
      <c r="D39" s="6"/>
      <c r="E39" s="6"/>
      <c r="F39" s="6"/>
      <c r="G39" s="6"/>
      <c r="H39" s="19"/>
      <c r="I39" s="13"/>
      <c r="J39" s="13"/>
    </row>
    <row r="40" spans="1:10" ht="15" customHeight="1" x14ac:dyDescent="0.2">
      <c r="A40" s="5" t="s">
        <v>1</v>
      </c>
      <c r="B40" s="4">
        <f t="shared" ref="B40:H40" si="6">SUM(B8,B9,B17,B30)</f>
        <v>185</v>
      </c>
      <c r="C40" s="4">
        <f t="shared" si="6"/>
        <v>84</v>
      </c>
      <c r="D40" s="4">
        <f t="shared" si="6"/>
        <v>1458</v>
      </c>
      <c r="E40" s="4">
        <f t="shared" si="6"/>
        <v>421</v>
      </c>
      <c r="F40" s="4">
        <f t="shared" si="6"/>
        <v>1643</v>
      </c>
      <c r="G40" s="4">
        <f t="shared" si="6"/>
        <v>505</v>
      </c>
      <c r="H40" s="4">
        <f t="shared" si="6"/>
        <v>2148</v>
      </c>
      <c r="I40" s="13"/>
      <c r="J40" s="13"/>
    </row>
    <row r="41" spans="1:10" x14ac:dyDescent="0.2">
      <c r="A41" s="13"/>
      <c r="B41" s="6"/>
      <c r="C41" s="6"/>
      <c r="D41" s="6"/>
      <c r="E41" s="6"/>
      <c r="F41" s="6"/>
      <c r="G41" s="6"/>
      <c r="H41" s="6"/>
      <c r="I41" s="13"/>
      <c r="J41" s="13"/>
    </row>
    <row r="42" spans="1:10" x14ac:dyDescent="0.2">
      <c r="A42" s="3" t="s">
        <v>0</v>
      </c>
      <c r="B42" s="6"/>
      <c r="C42" s="6"/>
      <c r="D42" s="6"/>
      <c r="E42" s="6"/>
      <c r="F42" s="6"/>
      <c r="G42" s="6"/>
      <c r="H42" s="6"/>
      <c r="I42" s="13"/>
      <c r="J42" s="13"/>
    </row>
    <row r="43" spans="1:10" x14ac:dyDescent="0.2">
      <c r="B43" s="19"/>
      <c r="C43" s="19"/>
      <c r="D43" s="19"/>
      <c r="E43" s="19"/>
      <c r="F43" s="19"/>
      <c r="G43" s="19"/>
      <c r="H43" s="19"/>
    </row>
    <row r="44" spans="1:10" x14ac:dyDescent="0.2">
      <c r="B44" s="19"/>
      <c r="C44" s="19"/>
      <c r="D44" s="19"/>
      <c r="E44" s="19"/>
      <c r="F44" s="19"/>
      <c r="G44" s="19"/>
      <c r="H44" s="19"/>
    </row>
    <row r="46" spans="1:10" x14ac:dyDescent="0.2">
      <c r="A46" s="3"/>
    </row>
  </sheetData>
  <mergeCells count="8">
    <mergeCell ref="A1:H1"/>
    <mergeCell ref="A2:H2"/>
    <mergeCell ref="A3:H3"/>
    <mergeCell ref="A5:A6"/>
    <mergeCell ref="B5:C5"/>
    <mergeCell ref="D5:E5"/>
    <mergeCell ref="F5:G5"/>
    <mergeCell ref="H5:H6"/>
  </mergeCells>
  <printOptions horizontalCentered="1"/>
  <pageMargins left="0.39000000000000007" right="0.39000000000000007" top="0.59" bottom="0.59" header="0.39000000000000007" footer="0.39000000000000007"/>
  <pageSetup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34"/>
  <sheetViews>
    <sheetView zoomScaleNormal="100" workbookViewId="0">
      <selection sqref="A1:G1"/>
    </sheetView>
  </sheetViews>
  <sheetFormatPr baseColWidth="10" defaultColWidth="10.85546875" defaultRowHeight="12.75" x14ac:dyDescent="0.2"/>
  <cols>
    <col min="1" max="1" width="72.5703125" style="12" customWidth="1"/>
    <col min="2" max="5" width="13" style="12" customWidth="1"/>
    <col min="6" max="7" width="12.85546875" style="12" customWidth="1"/>
    <col min="8" max="16384" width="10.85546875" style="12"/>
  </cols>
  <sheetData>
    <row r="1" spans="1:9" ht="15" customHeight="1" x14ac:dyDescent="0.2">
      <c r="A1" s="102" t="s">
        <v>39</v>
      </c>
      <c r="B1" s="102"/>
      <c r="C1" s="102"/>
      <c r="D1" s="102"/>
      <c r="E1" s="102"/>
      <c r="F1" s="102"/>
      <c r="G1" s="102"/>
    </row>
    <row r="2" spans="1:9" ht="15" customHeight="1" x14ac:dyDescent="0.2">
      <c r="A2" s="102" t="s">
        <v>79</v>
      </c>
      <c r="B2" s="102"/>
      <c r="C2" s="102"/>
      <c r="D2" s="102"/>
      <c r="E2" s="102"/>
      <c r="F2" s="102"/>
      <c r="G2" s="102"/>
    </row>
    <row r="3" spans="1:9" ht="15" customHeight="1" x14ac:dyDescent="0.2">
      <c r="A3" s="102">
        <v>2021</v>
      </c>
      <c r="B3" s="102"/>
      <c r="C3" s="102"/>
      <c r="D3" s="102"/>
      <c r="E3" s="102"/>
      <c r="F3" s="102"/>
      <c r="G3" s="102"/>
    </row>
    <row r="4" spans="1:9" s="14" customFormat="1" ht="13.5" customHeight="1" x14ac:dyDescent="0.2">
      <c r="A4" s="48"/>
    </row>
    <row r="5" spans="1:9" s="62" customFormat="1" ht="15" customHeight="1" x14ac:dyDescent="0.2">
      <c r="A5" s="103" t="s">
        <v>38</v>
      </c>
      <c r="B5" s="94" t="s">
        <v>76</v>
      </c>
      <c r="C5" s="103" t="s">
        <v>75</v>
      </c>
      <c r="D5" s="103"/>
      <c r="E5" s="103" t="s">
        <v>34</v>
      </c>
      <c r="F5" s="103"/>
      <c r="G5" s="63"/>
    </row>
    <row r="6" spans="1:9" s="30" customFormat="1" ht="15" customHeight="1" x14ac:dyDescent="0.2">
      <c r="A6" s="103"/>
      <c r="B6" s="11" t="s">
        <v>73</v>
      </c>
      <c r="C6" s="11" t="s">
        <v>74</v>
      </c>
      <c r="D6" s="11" t="s">
        <v>73</v>
      </c>
      <c r="E6" s="11" t="s">
        <v>74</v>
      </c>
      <c r="F6" s="11" t="s">
        <v>73</v>
      </c>
      <c r="G6" s="11" t="s">
        <v>34</v>
      </c>
    </row>
    <row r="7" spans="1:9" ht="9" customHeight="1" x14ac:dyDescent="0.2">
      <c r="A7" s="13"/>
      <c r="B7" s="6"/>
      <c r="C7" s="6"/>
      <c r="D7" s="6"/>
      <c r="E7" s="19"/>
      <c r="F7" s="19"/>
      <c r="G7" s="19"/>
    </row>
    <row r="8" spans="1:9" ht="15" customHeight="1" x14ac:dyDescent="0.2">
      <c r="A8" s="89" t="s">
        <v>32</v>
      </c>
      <c r="B8" s="8">
        <f t="shared" ref="B8:G8" si="0">SUM(B9:B12)</f>
        <v>7</v>
      </c>
      <c r="C8" s="8">
        <f t="shared" si="0"/>
        <v>12</v>
      </c>
      <c r="D8" s="8">
        <f t="shared" si="0"/>
        <v>13</v>
      </c>
      <c r="E8" s="8">
        <f>SUM(C8)</f>
        <v>12</v>
      </c>
      <c r="F8" s="8">
        <f t="shared" ref="F8" si="1">SUM(B8,D8)</f>
        <v>20</v>
      </c>
      <c r="G8" s="8">
        <f t="shared" si="0"/>
        <v>32</v>
      </c>
    </row>
    <row r="9" spans="1:9" ht="15" customHeight="1" x14ac:dyDescent="0.2">
      <c r="A9" s="85" t="s">
        <v>31</v>
      </c>
      <c r="B9" s="59"/>
      <c r="C9" s="59"/>
      <c r="D9" s="59">
        <v>1</v>
      </c>
      <c r="E9" s="6"/>
      <c r="F9" s="6">
        <f>SUM(B9,D9)</f>
        <v>1</v>
      </c>
      <c r="G9" s="6">
        <f t="shared" ref="G9:G20" si="2">SUM(E9:F9)</f>
        <v>1</v>
      </c>
      <c r="H9" s="13"/>
    </row>
    <row r="10" spans="1:9" ht="15" customHeight="1" x14ac:dyDescent="0.2">
      <c r="A10" s="85" t="s">
        <v>28</v>
      </c>
      <c r="B10" s="14"/>
      <c r="C10" s="59">
        <v>1</v>
      </c>
      <c r="D10" s="14"/>
      <c r="E10" s="6">
        <f t="shared" ref="E10:E20" si="3">SUM(C10)</f>
        <v>1</v>
      </c>
      <c r="F10" s="6">
        <f t="shared" ref="F10:F15" si="4">SUM(B10,D10)</f>
        <v>0</v>
      </c>
      <c r="G10" s="6">
        <f t="shared" si="2"/>
        <v>1</v>
      </c>
      <c r="H10" s="13"/>
      <c r="I10" s="13"/>
    </row>
    <row r="11" spans="1:9" ht="15" customHeight="1" x14ac:dyDescent="0.2">
      <c r="A11" s="85" t="s">
        <v>26</v>
      </c>
      <c r="B11" s="14">
        <v>6</v>
      </c>
      <c r="C11" s="59">
        <v>8</v>
      </c>
      <c r="D11" s="14">
        <v>10</v>
      </c>
      <c r="E11" s="6">
        <f t="shared" si="3"/>
        <v>8</v>
      </c>
      <c r="F11" s="6">
        <f t="shared" si="4"/>
        <v>16</v>
      </c>
      <c r="G11" s="6">
        <f t="shared" si="2"/>
        <v>24</v>
      </c>
      <c r="H11" s="13"/>
      <c r="I11" s="13"/>
    </row>
    <row r="12" spans="1:9" ht="15" customHeight="1" x14ac:dyDescent="0.2">
      <c r="A12" s="85" t="s">
        <v>88</v>
      </c>
      <c r="B12" s="14">
        <v>1</v>
      </c>
      <c r="C12" s="59">
        <v>3</v>
      </c>
      <c r="D12" s="14">
        <v>2</v>
      </c>
      <c r="E12" s="6">
        <f t="shared" si="3"/>
        <v>3</v>
      </c>
      <c r="F12" s="6">
        <f t="shared" si="4"/>
        <v>3</v>
      </c>
      <c r="G12" s="6">
        <f t="shared" si="2"/>
        <v>6</v>
      </c>
      <c r="H12" s="13"/>
      <c r="I12" s="13"/>
    </row>
    <row r="13" spans="1:9" ht="15" customHeight="1" x14ac:dyDescent="0.2">
      <c r="A13" s="89" t="s">
        <v>24</v>
      </c>
      <c r="B13" s="90">
        <f t="shared" ref="B13:D13" si="5">SUM(B14:B20)</f>
        <v>1</v>
      </c>
      <c r="C13" s="90">
        <f t="shared" si="5"/>
        <v>11</v>
      </c>
      <c r="D13" s="90">
        <f t="shared" si="5"/>
        <v>10</v>
      </c>
      <c r="E13" s="6">
        <f t="shared" si="3"/>
        <v>11</v>
      </c>
      <c r="F13" s="8">
        <f t="shared" si="4"/>
        <v>11</v>
      </c>
      <c r="G13" s="8">
        <f t="shared" si="2"/>
        <v>22</v>
      </c>
      <c r="H13" s="13"/>
      <c r="I13" s="13"/>
    </row>
    <row r="14" spans="1:9" ht="15" customHeight="1" x14ac:dyDescent="0.2">
      <c r="A14" s="85" t="s">
        <v>22</v>
      </c>
      <c r="B14" s="90"/>
      <c r="C14" s="59">
        <v>2</v>
      </c>
      <c r="D14" s="14">
        <v>1</v>
      </c>
      <c r="E14" s="6">
        <f t="shared" si="3"/>
        <v>2</v>
      </c>
      <c r="F14" s="6">
        <f t="shared" si="4"/>
        <v>1</v>
      </c>
      <c r="G14" s="6">
        <f t="shared" si="2"/>
        <v>3</v>
      </c>
      <c r="H14" s="13"/>
      <c r="I14" s="13"/>
    </row>
    <row r="15" spans="1:9" ht="15" customHeight="1" x14ac:dyDescent="0.2">
      <c r="A15" s="85" t="s">
        <v>20</v>
      </c>
      <c r="B15" s="14"/>
      <c r="C15" s="14">
        <v>1</v>
      </c>
      <c r="D15" s="14"/>
      <c r="E15" s="6">
        <f t="shared" si="3"/>
        <v>1</v>
      </c>
      <c r="F15" s="6">
        <f t="shared" si="4"/>
        <v>0</v>
      </c>
      <c r="G15" s="6">
        <f t="shared" si="2"/>
        <v>1</v>
      </c>
      <c r="H15" s="13"/>
      <c r="I15" s="13"/>
    </row>
    <row r="16" spans="1:9" ht="15" customHeight="1" x14ac:dyDescent="0.2">
      <c r="A16" s="85" t="s">
        <v>16</v>
      </c>
      <c r="B16" s="14"/>
      <c r="C16" s="14">
        <v>2</v>
      </c>
      <c r="D16" s="14"/>
      <c r="E16" s="6">
        <f t="shared" si="3"/>
        <v>2</v>
      </c>
      <c r="F16" s="6">
        <f>SUM(B16,D16)</f>
        <v>0</v>
      </c>
      <c r="G16" s="6">
        <f t="shared" si="2"/>
        <v>2</v>
      </c>
      <c r="H16" s="13"/>
      <c r="I16" s="13"/>
    </row>
    <row r="17" spans="1:10" ht="15" customHeight="1" x14ac:dyDescent="0.2">
      <c r="A17" s="85" t="s">
        <v>15</v>
      </c>
      <c r="B17" s="14">
        <v>1</v>
      </c>
      <c r="C17" s="14">
        <v>2</v>
      </c>
      <c r="D17" s="14">
        <v>2</v>
      </c>
      <c r="E17" s="6">
        <f t="shared" si="3"/>
        <v>2</v>
      </c>
      <c r="F17" s="6">
        <f>SUM(B17,D17)</f>
        <v>3</v>
      </c>
      <c r="G17" s="6">
        <f t="shared" si="2"/>
        <v>5</v>
      </c>
      <c r="H17" s="13"/>
      <c r="I17" s="13"/>
    </row>
    <row r="18" spans="1:10" ht="15" customHeight="1" x14ac:dyDescent="0.2">
      <c r="A18" s="85" t="s">
        <v>14</v>
      </c>
      <c r="B18" s="14"/>
      <c r="C18" s="14">
        <v>3</v>
      </c>
      <c r="D18" s="14"/>
      <c r="E18" s="6">
        <f t="shared" si="3"/>
        <v>3</v>
      </c>
      <c r="F18" s="6">
        <f t="shared" ref="F18:F19" si="6">SUM(B18,D18)</f>
        <v>0</v>
      </c>
      <c r="G18" s="6">
        <f t="shared" si="2"/>
        <v>3</v>
      </c>
      <c r="H18" s="13"/>
      <c r="I18" s="13"/>
    </row>
    <row r="19" spans="1:10" ht="15" customHeight="1" x14ac:dyDescent="0.2">
      <c r="A19" s="16" t="s">
        <v>13</v>
      </c>
      <c r="B19" s="14"/>
      <c r="C19" s="14">
        <v>1</v>
      </c>
      <c r="D19" s="14">
        <v>3</v>
      </c>
      <c r="E19" s="6">
        <f t="shared" si="3"/>
        <v>1</v>
      </c>
      <c r="F19" s="6">
        <f t="shared" si="6"/>
        <v>3</v>
      </c>
      <c r="G19" s="6">
        <f t="shared" si="2"/>
        <v>4</v>
      </c>
      <c r="H19" s="13"/>
      <c r="I19" s="13"/>
    </row>
    <row r="20" spans="1:10" ht="15" customHeight="1" x14ac:dyDescent="0.2">
      <c r="A20" s="16" t="s">
        <v>12</v>
      </c>
      <c r="B20" s="14"/>
      <c r="C20" s="14"/>
      <c r="D20" s="14">
        <v>4</v>
      </c>
      <c r="E20" s="6">
        <f t="shared" si="3"/>
        <v>0</v>
      </c>
      <c r="F20" s="6">
        <f>SUM(B20,D20)</f>
        <v>4</v>
      </c>
      <c r="G20" s="6">
        <f t="shared" si="2"/>
        <v>4</v>
      </c>
      <c r="H20" s="13"/>
      <c r="I20" s="13"/>
    </row>
    <row r="21" spans="1:10" ht="9" customHeight="1" x14ac:dyDescent="0.2">
      <c r="A21" s="59"/>
      <c r="B21" s="15"/>
      <c r="C21" s="15"/>
      <c r="D21" s="15"/>
      <c r="E21" s="6"/>
      <c r="F21" s="6"/>
      <c r="G21" s="6"/>
      <c r="H21" s="13"/>
      <c r="I21" s="13"/>
    </row>
    <row r="22" spans="1:10" ht="15" customHeight="1" x14ac:dyDescent="0.2">
      <c r="A22" s="91" t="s">
        <v>1</v>
      </c>
      <c r="B22" s="92">
        <f>SUM(B8,B13)</f>
        <v>8</v>
      </c>
      <c r="C22" s="92">
        <f t="shared" ref="C22:G22" si="7">SUM(C8,C13)</f>
        <v>23</v>
      </c>
      <c r="D22" s="92">
        <f t="shared" si="7"/>
        <v>23</v>
      </c>
      <c r="E22" s="92">
        <f t="shared" si="7"/>
        <v>23</v>
      </c>
      <c r="F22" s="92">
        <f t="shared" si="7"/>
        <v>31</v>
      </c>
      <c r="G22" s="92">
        <f t="shared" si="7"/>
        <v>54</v>
      </c>
      <c r="H22" s="13"/>
      <c r="I22" s="13"/>
    </row>
    <row r="23" spans="1:10" x14ac:dyDescent="0.2">
      <c r="A23" s="59"/>
      <c r="B23" s="15"/>
      <c r="C23" s="15"/>
      <c r="D23" s="15"/>
      <c r="E23" s="6"/>
      <c r="F23" s="6"/>
      <c r="G23" s="6"/>
      <c r="H23" s="13"/>
      <c r="I23" s="13"/>
    </row>
    <row r="24" spans="1:10" x14ac:dyDescent="0.2">
      <c r="A24" s="93" t="s">
        <v>78</v>
      </c>
      <c r="B24" s="93"/>
      <c r="C24" s="93"/>
      <c r="D24" s="93"/>
      <c r="E24" s="3"/>
      <c r="F24" s="3"/>
      <c r="G24" s="3"/>
      <c r="H24" s="6"/>
      <c r="I24" s="13"/>
      <c r="J24" s="13"/>
    </row>
    <row r="25" spans="1:10" x14ac:dyDescent="0.2">
      <c r="A25" s="93"/>
      <c r="B25" s="93"/>
      <c r="C25" s="93"/>
      <c r="D25" s="93"/>
      <c r="E25" s="3"/>
      <c r="F25" s="3"/>
      <c r="G25" s="3"/>
      <c r="H25" s="6"/>
      <c r="I25" s="13"/>
      <c r="J25" s="13"/>
    </row>
    <row r="26" spans="1:10" x14ac:dyDescent="0.2">
      <c r="A26" s="93" t="s">
        <v>0</v>
      </c>
      <c r="B26" s="59"/>
      <c r="C26" s="59"/>
      <c r="D26" s="59"/>
      <c r="E26" s="13"/>
      <c r="F26" s="13"/>
      <c r="G26" s="13"/>
      <c r="H26" s="13"/>
      <c r="I26" s="13"/>
    </row>
    <row r="27" spans="1:10" x14ac:dyDescent="0.2">
      <c r="A27" s="14"/>
      <c r="B27" s="14"/>
      <c r="C27" s="14"/>
      <c r="D27" s="14"/>
    </row>
    <row r="28" spans="1:10" x14ac:dyDescent="0.2">
      <c r="A28" s="14"/>
      <c r="B28" s="14"/>
      <c r="C28" s="14"/>
      <c r="D28" s="14"/>
    </row>
    <row r="29" spans="1:10" x14ac:dyDescent="0.2">
      <c r="A29" s="14"/>
      <c r="B29" s="14"/>
      <c r="C29" s="14"/>
      <c r="D29" s="14"/>
    </row>
    <row r="30" spans="1:10" x14ac:dyDescent="0.2">
      <c r="A30" s="14"/>
      <c r="B30" s="14"/>
      <c r="C30" s="14"/>
      <c r="D30" s="14"/>
    </row>
    <row r="31" spans="1:10" x14ac:dyDescent="0.2">
      <c r="A31" s="14"/>
      <c r="B31" s="14"/>
      <c r="C31" s="14"/>
      <c r="D31" s="14"/>
    </row>
    <row r="32" spans="1:10" x14ac:dyDescent="0.2">
      <c r="A32" s="14"/>
      <c r="B32" s="14"/>
      <c r="C32" s="14"/>
      <c r="D32" s="14"/>
    </row>
    <row r="33" spans="1:4" x14ac:dyDescent="0.2">
      <c r="A33" s="14"/>
      <c r="B33" s="14"/>
      <c r="C33" s="14"/>
      <c r="D33" s="14"/>
    </row>
    <row r="34" spans="1:4" x14ac:dyDescent="0.2">
      <c r="A34" s="14"/>
      <c r="B34" s="14"/>
      <c r="C34" s="14"/>
      <c r="D34" s="14"/>
    </row>
  </sheetData>
  <mergeCells count="6">
    <mergeCell ref="A1:G1"/>
    <mergeCell ref="A2:G2"/>
    <mergeCell ref="A3:G3"/>
    <mergeCell ref="A5:A6"/>
    <mergeCell ref="C5:D5"/>
    <mergeCell ref="E5:F5"/>
  </mergeCells>
  <printOptions horizontalCentered="1"/>
  <pageMargins left="0.39" right="0.39" top="0.59" bottom="0.59" header="0.39" footer="0.39"/>
  <pageSetup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26"/>
  <sheetViews>
    <sheetView zoomScaleNormal="100" workbookViewId="0">
      <selection sqref="A1:G1"/>
    </sheetView>
  </sheetViews>
  <sheetFormatPr baseColWidth="10" defaultColWidth="10.85546875" defaultRowHeight="12.75" x14ac:dyDescent="0.2"/>
  <cols>
    <col min="1" max="1" width="72.140625" style="12" customWidth="1"/>
    <col min="2" max="7" width="13" style="12" customWidth="1"/>
    <col min="8" max="16384" width="10.85546875" style="12"/>
  </cols>
  <sheetData>
    <row r="1" spans="1:9" ht="15" customHeight="1" x14ac:dyDescent="0.2">
      <c r="A1" s="102" t="s">
        <v>39</v>
      </c>
      <c r="B1" s="102"/>
      <c r="C1" s="102"/>
      <c r="D1" s="102"/>
      <c r="E1" s="102"/>
      <c r="F1" s="102"/>
      <c r="G1" s="102"/>
    </row>
    <row r="2" spans="1:9" ht="15" customHeight="1" x14ac:dyDescent="0.2">
      <c r="A2" s="102" t="s">
        <v>80</v>
      </c>
      <c r="B2" s="102"/>
      <c r="C2" s="102"/>
      <c r="D2" s="102"/>
      <c r="E2" s="102"/>
      <c r="F2" s="102"/>
      <c r="G2" s="102"/>
    </row>
    <row r="3" spans="1:9" ht="15" customHeight="1" x14ac:dyDescent="0.2">
      <c r="A3" s="102">
        <v>2021</v>
      </c>
      <c r="B3" s="102"/>
      <c r="C3" s="102"/>
      <c r="D3" s="102"/>
      <c r="E3" s="102"/>
      <c r="F3" s="102"/>
      <c r="G3" s="102"/>
    </row>
    <row r="4" spans="1:9" s="14" customFormat="1" ht="13.5" customHeight="1" x14ac:dyDescent="0.2">
      <c r="A4" s="48"/>
    </row>
    <row r="5" spans="1:9" s="62" customFormat="1" ht="15" customHeight="1" x14ac:dyDescent="0.2">
      <c r="A5" s="103" t="s">
        <v>38</v>
      </c>
      <c r="B5" s="94" t="s">
        <v>76</v>
      </c>
      <c r="C5" s="103" t="s">
        <v>75</v>
      </c>
      <c r="D5" s="103"/>
      <c r="E5" s="103" t="s">
        <v>34</v>
      </c>
      <c r="F5" s="103"/>
      <c r="G5" s="63"/>
    </row>
    <row r="6" spans="1:9" s="30" customFormat="1" ht="15" customHeight="1" x14ac:dyDescent="0.2">
      <c r="A6" s="103"/>
      <c r="B6" s="11" t="s">
        <v>73</v>
      </c>
      <c r="C6" s="11" t="s">
        <v>74</v>
      </c>
      <c r="D6" s="11" t="s">
        <v>73</v>
      </c>
      <c r="E6" s="11" t="s">
        <v>74</v>
      </c>
      <c r="F6" s="11" t="s">
        <v>73</v>
      </c>
      <c r="G6" s="11" t="s">
        <v>34</v>
      </c>
    </row>
    <row r="7" spans="1:9" ht="9" customHeight="1" x14ac:dyDescent="0.2">
      <c r="A7" s="13"/>
      <c r="B7" s="6"/>
      <c r="C7" s="6"/>
      <c r="D7" s="6"/>
      <c r="E7" s="19"/>
      <c r="F7" s="19"/>
      <c r="G7" s="19"/>
    </row>
    <row r="8" spans="1:9" ht="15" customHeight="1" x14ac:dyDescent="0.2">
      <c r="A8" s="89" t="s">
        <v>32</v>
      </c>
      <c r="B8" s="90">
        <f>SUM(B9:B12)</f>
        <v>3</v>
      </c>
      <c r="C8" s="90">
        <f t="shared" ref="C8:D8" si="0">SUM(C9:C12)</f>
        <v>12</v>
      </c>
      <c r="D8" s="90">
        <f t="shared" si="0"/>
        <v>5</v>
      </c>
      <c r="E8" s="8">
        <f t="shared" ref="E8:G8" si="1">SUM(E9:E12)</f>
        <v>12</v>
      </c>
      <c r="F8" s="8">
        <f t="shared" si="1"/>
        <v>8</v>
      </c>
      <c r="G8" s="8">
        <f t="shared" si="1"/>
        <v>20</v>
      </c>
    </row>
    <row r="9" spans="1:9" ht="15" customHeight="1" x14ac:dyDescent="0.2">
      <c r="A9" s="85" t="s">
        <v>31</v>
      </c>
      <c r="B9" s="59"/>
      <c r="C9" s="59"/>
      <c r="D9" s="59">
        <v>1</v>
      </c>
      <c r="E9" s="6"/>
      <c r="F9" s="6">
        <f>SUM(B9,D9)</f>
        <v>1</v>
      </c>
      <c r="G9" s="6">
        <f t="shared" ref="G9:G20" si="2">SUM(E9:F9)</f>
        <v>1</v>
      </c>
      <c r="H9" s="13"/>
    </row>
    <row r="10" spans="1:9" ht="15" customHeight="1" x14ac:dyDescent="0.2">
      <c r="A10" s="85" t="s">
        <v>28</v>
      </c>
      <c r="B10" s="14"/>
      <c r="C10" s="59">
        <v>1</v>
      </c>
      <c r="D10" s="14"/>
      <c r="E10" s="6">
        <f>SUM(C10)</f>
        <v>1</v>
      </c>
      <c r="F10" s="6"/>
      <c r="G10" s="6">
        <f>SUM(E10:F10)</f>
        <v>1</v>
      </c>
      <c r="H10" s="13"/>
      <c r="I10" s="13"/>
    </row>
    <row r="11" spans="1:9" ht="15" customHeight="1" x14ac:dyDescent="0.2">
      <c r="A11" s="85" t="s">
        <v>26</v>
      </c>
      <c r="B11" s="14">
        <v>3</v>
      </c>
      <c r="C11" s="59">
        <v>8</v>
      </c>
      <c r="D11" s="14">
        <v>3</v>
      </c>
      <c r="E11" s="6">
        <f>SUM(C11)</f>
        <v>8</v>
      </c>
      <c r="F11" s="6">
        <f t="shared" ref="F11:F12" si="3">SUM(B11,D11)</f>
        <v>6</v>
      </c>
      <c r="G11" s="6">
        <f t="shared" si="2"/>
        <v>14</v>
      </c>
      <c r="H11" s="13"/>
      <c r="I11" s="13"/>
    </row>
    <row r="12" spans="1:9" ht="15" customHeight="1" x14ac:dyDescent="0.2">
      <c r="A12" s="85" t="s">
        <v>88</v>
      </c>
      <c r="B12" s="14"/>
      <c r="C12" s="59">
        <v>3</v>
      </c>
      <c r="D12" s="14">
        <v>1</v>
      </c>
      <c r="E12" s="6">
        <f>SUM(C12)</f>
        <v>3</v>
      </c>
      <c r="F12" s="6">
        <f t="shared" si="3"/>
        <v>1</v>
      </c>
      <c r="G12" s="6">
        <f t="shared" si="2"/>
        <v>4</v>
      </c>
      <c r="H12" s="13"/>
      <c r="I12" s="13"/>
    </row>
    <row r="13" spans="1:9" ht="15" customHeight="1" x14ac:dyDescent="0.2">
      <c r="A13" s="89" t="s">
        <v>24</v>
      </c>
      <c r="B13" s="90">
        <f>SUM(B14:B20)</f>
        <v>1</v>
      </c>
      <c r="C13" s="90">
        <f t="shared" ref="C13:D13" si="4">SUM(C14:C20)</f>
        <v>11</v>
      </c>
      <c r="D13" s="90">
        <f t="shared" si="4"/>
        <v>5</v>
      </c>
      <c r="E13" s="90">
        <f>SUM(C13)</f>
        <v>11</v>
      </c>
      <c r="F13" s="90">
        <f>SUM(B13,D13)</f>
        <v>6</v>
      </c>
      <c r="G13" s="90">
        <f>SUM(E13:F13)</f>
        <v>17</v>
      </c>
      <c r="H13" s="13"/>
      <c r="I13" s="13"/>
    </row>
    <row r="14" spans="1:9" ht="15" customHeight="1" x14ac:dyDescent="0.2">
      <c r="A14" s="85" t="s">
        <v>22</v>
      </c>
      <c r="B14" s="14"/>
      <c r="C14" s="14">
        <v>2</v>
      </c>
      <c r="D14" s="14"/>
      <c r="E14" s="6">
        <f t="shared" ref="E14:E20" si="5">SUM(C14)</f>
        <v>2</v>
      </c>
      <c r="F14" s="6"/>
      <c r="G14" s="6">
        <f t="shared" si="2"/>
        <v>2</v>
      </c>
      <c r="H14" s="13"/>
      <c r="I14" s="13"/>
    </row>
    <row r="15" spans="1:9" ht="15" customHeight="1" x14ac:dyDescent="0.2">
      <c r="A15" s="85" t="s">
        <v>20</v>
      </c>
      <c r="B15" s="14"/>
      <c r="C15" s="14">
        <v>1</v>
      </c>
      <c r="D15" s="14"/>
      <c r="E15" s="6">
        <f t="shared" si="5"/>
        <v>1</v>
      </c>
      <c r="F15" s="6"/>
      <c r="G15" s="6">
        <f t="shared" si="2"/>
        <v>1</v>
      </c>
      <c r="H15" s="13"/>
      <c r="I15" s="13"/>
    </row>
    <row r="16" spans="1:9" ht="15" customHeight="1" x14ac:dyDescent="0.2">
      <c r="A16" s="85" t="s">
        <v>16</v>
      </c>
      <c r="B16" s="14"/>
      <c r="C16" s="14">
        <v>2</v>
      </c>
      <c r="D16" s="14"/>
      <c r="E16" s="6">
        <f t="shared" si="5"/>
        <v>2</v>
      </c>
      <c r="F16" s="6"/>
      <c r="G16" s="6">
        <f t="shared" si="2"/>
        <v>2</v>
      </c>
      <c r="H16" s="13"/>
      <c r="I16" s="13"/>
    </row>
    <row r="17" spans="1:9" ht="15" customHeight="1" x14ac:dyDescent="0.2">
      <c r="A17" s="85" t="s">
        <v>15</v>
      </c>
      <c r="B17" s="14">
        <v>1</v>
      </c>
      <c r="C17" s="14">
        <v>2</v>
      </c>
      <c r="D17" s="14">
        <v>1</v>
      </c>
      <c r="E17" s="6">
        <f t="shared" si="5"/>
        <v>2</v>
      </c>
      <c r="F17" s="6">
        <f t="shared" ref="F17:F20" si="6">SUM(B17,D17)</f>
        <v>2</v>
      </c>
      <c r="G17" s="6">
        <f t="shared" si="2"/>
        <v>4</v>
      </c>
      <c r="H17" s="13"/>
      <c r="I17" s="13"/>
    </row>
    <row r="18" spans="1:9" ht="15" customHeight="1" x14ac:dyDescent="0.2">
      <c r="A18" s="16" t="s">
        <v>14</v>
      </c>
      <c r="B18" s="14"/>
      <c r="C18" s="14">
        <v>3</v>
      </c>
      <c r="D18" s="14"/>
      <c r="E18" s="6">
        <f t="shared" si="5"/>
        <v>3</v>
      </c>
      <c r="F18" s="6"/>
      <c r="G18" s="6">
        <f t="shared" si="2"/>
        <v>3</v>
      </c>
      <c r="H18" s="13"/>
      <c r="I18" s="13"/>
    </row>
    <row r="19" spans="1:9" ht="15" customHeight="1" x14ac:dyDescent="0.2">
      <c r="A19" s="16" t="s">
        <v>13</v>
      </c>
      <c r="B19" s="14"/>
      <c r="C19" s="14">
        <v>1</v>
      </c>
      <c r="D19" s="14">
        <v>3</v>
      </c>
      <c r="E19" s="6">
        <f t="shared" si="5"/>
        <v>1</v>
      </c>
      <c r="F19" s="6">
        <f t="shared" si="6"/>
        <v>3</v>
      </c>
      <c r="G19" s="6">
        <f t="shared" si="2"/>
        <v>4</v>
      </c>
      <c r="H19" s="13"/>
      <c r="I19" s="13"/>
    </row>
    <row r="20" spans="1:9" ht="15" customHeight="1" x14ac:dyDescent="0.2">
      <c r="A20" s="16" t="s">
        <v>12</v>
      </c>
      <c r="B20" s="14"/>
      <c r="C20" s="14"/>
      <c r="D20" s="14">
        <v>1</v>
      </c>
      <c r="E20" s="6">
        <f t="shared" si="5"/>
        <v>0</v>
      </c>
      <c r="F20" s="6">
        <f t="shared" si="6"/>
        <v>1</v>
      </c>
      <c r="G20" s="6">
        <f t="shared" si="2"/>
        <v>1</v>
      </c>
      <c r="H20" s="13"/>
      <c r="I20" s="13"/>
    </row>
    <row r="21" spans="1:9" ht="9" customHeight="1" x14ac:dyDescent="0.2">
      <c r="A21" s="59"/>
      <c r="B21" s="15"/>
      <c r="C21" s="15"/>
      <c r="D21" s="15"/>
      <c r="E21" s="6"/>
      <c r="F21" s="6"/>
      <c r="G21" s="6"/>
      <c r="H21" s="13"/>
      <c r="I21" s="13"/>
    </row>
    <row r="22" spans="1:9" ht="15" customHeight="1" x14ac:dyDescent="0.2">
      <c r="A22" s="91" t="s">
        <v>1</v>
      </c>
      <c r="B22" s="92">
        <f t="shared" ref="B22:D22" si="7">SUM(B8,B13)</f>
        <v>4</v>
      </c>
      <c r="C22" s="92">
        <f t="shared" si="7"/>
        <v>23</v>
      </c>
      <c r="D22" s="92">
        <f t="shared" si="7"/>
        <v>10</v>
      </c>
      <c r="E22" s="4">
        <f t="shared" ref="E22:G22" si="8">SUM(E8,E13)</f>
        <v>23</v>
      </c>
      <c r="F22" s="4">
        <f t="shared" si="8"/>
        <v>14</v>
      </c>
      <c r="G22" s="4">
        <f t="shared" si="8"/>
        <v>37</v>
      </c>
      <c r="H22" s="13"/>
      <c r="I22" s="13"/>
    </row>
    <row r="23" spans="1:9" x14ac:dyDescent="0.2">
      <c r="A23" s="59"/>
      <c r="B23" s="15"/>
      <c r="C23" s="15"/>
      <c r="D23" s="15"/>
      <c r="E23" s="6"/>
      <c r="F23" s="6"/>
      <c r="G23" s="6"/>
      <c r="H23" s="13"/>
      <c r="I23" s="13"/>
    </row>
    <row r="24" spans="1:9" x14ac:dyDescent="0.2">
      <c r="A24" s="93" t="s">
        <v>0</v>
      </c>
      <c r="B24" s="59"/>
      <c r="C24" s="59"/>
      <c r="D24" s="59"/>
      <c r="E24" s="13"/>
      <c r="F24" s="13"/>
      <c r="G24" s="13"/>
      <c r="H24" s="13"/>
      <c r="I24" s="13"/>
    </row>
    <row r="25" spans="1:9" x14ac:dyDescent="0.2">
      <c r="A25" s="14"/>
      <c r="B25" s="14"/>
      <c r="C25" s="14"/>
      <c r="D25" s="14"/>
    </row>
    <row r="26" spans="1:9" x14ac:dyDescent="0.2">
      <c r="A26" s="14"/>
      <c r="B26" s="14"/>
      <c r="C26" s="14"/>
      <c r="D26" s="14"/>
    </row>
  </sheetData>
  <mergeCells count="6">
    <mergeCell ref="A1:G1"/>
    <mergeCell ref="A3:G3"/>
    <mergeCell ref="C5:D5"/>
    <mergeCell ref="E5:F5"/>
    <mergeCell ref="A5:A6"/>
    <mergeCell ref="A2:G2"/>
  </mergeCells>
  <printOptions horizontalCentered="1"/>
  <pageMargins left="0.39" right="0.39" top="0.59" bottom="0.59" header="0.39" footer="0.39"/>
  <pageSetup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48"/>
  <sheetViews>
    <sheetView zoomScaleNormal="100" workbookViewId="0">
      <selection sqref="A1:E1"/>
    </sheetView>
  </sheetViews>
  <sheetFormatPr baseColWidth="10" defaultColWidth="10.85546875" defaultRowHeight="12.75" x14ac:dyDescent="0.2"/>
  <cols>
    <col min="1" max="1" width="75.5703125" style="64" customWidth="1"/>
    <col min="2" max="2" width="13" style="65" customWidth="1"/>
    <col min="3" max="5" width="13" style="64" customWidth="1"/>
    <col min="6" max="6" width="10.85546875" style="64" collapsed="1"/>
    <col min="7" max="7" width="10.85546875" style="64"/>
    <col min="8" max="12" width="10.85546875" style="64" collapsed="1"/>
    <col min="13" max="16384" width="10.85546875" style="64"/>
  </cols>
  <sheetData>
    <row r="1" spans="1:5" ht="15" customHeight="1" x14ac:dyDescent="0.2">
      <c r="A1" s="114" t="s">
        <v>39</v>
      </c>
      <c r="B1" s="114"/>
      <c r="C1" s="114"/>
      <c r="D1" s="114"/>
      <c r="E1" s="114"/>
    </row>
    <row r="2" spans="1:5" ht="15" customHeight="1" x14ac:dyDescent="0.2">
      <c r="A2" s="114" t="s">
        <v>85</v>
      </c>
      <c r="B2" s="114"/>
      <c r="C2" s="114"/>
      <c r="D2" s="114"/>
      <c r="E2" s="114"/>
    </row>
    <row r="3" spans="1:5" ht="15" customHeight="1" x14ac:dyDescent="0.2">
      <c r="A3" s="114">
        <v>2021</v>
      </c>
      <c r="B3" s="114"/>
      <c r="C3" s="114"/>
      <c r="D3" s="114"/>
      <c r="E3" s="114"/>
    </row>
    <row r="4" spans="1:5" ht="13.5" customHeight="1" x14ac:dyDescent="0.2">
      <c r="A4" s="73"/>
      <c r="B4" s="74"/>
      <c r="D4" s="73"/>
      <c r="E4" s="73"/>
    </row>
    <row r="5" spans="1:5" ht="15" customHeight="1" x14ac:dyDescent="0.2">
      <c r="A5" s="103" t="s">
        <v>38</v>
      </c>
      <c r="B5" s="116" t="s">
        <v>37</v>
      </c>
      <c r="C5" s="116" t="s">
        <v>36</v>
      </c>
      <c r="D5" s="115" t="s">
        <v>35</v>
      </c>
      <c r="E5" s="116" t="s">
        <v>34</v>
      </c>
    </row>
    <row r="6" spans="1:5" ht="15" customHeight="1" x14ac:dyDescent="0.2">
      <c r="A6" s="103"/>
      <c r="B6" s="116"/>
      <c r="C6" s="116"/>
      <c r="D6" s="115"/>
      <c r="E6" s="116"/>
    </row>
    <row r="7" spans="1:5" ht="9" customHeight="1" x14ac:dyDescent="0.2">
      <c r="B7" s="72"/>
      <c r="C7" s="71"/>
      <c r="D7" s="71"/>
      <c r="E7" s="71"/>
    </row>
    <row r="8" spans="1:5" ht="15" customHeight="1" x14ac:dyDescent="0.2">
      <c r="A8" s="77" t="s">
        <v>84</v>
      </c>
      <c r="B8" s="78">
        <f>SUM(B9,B10,B15,B27)</f>
        <v>850</v>
      </c>
      <c r="C8" s="78">
        <f t="shared" ref="C8:E8" si="0">SUM(C9,C10,C15,C27)</f>
        <v>10</v>
      </c>
      <c r="D8" s="78">
        <f t="shared" si="0"/>
        <v>562</v>
      </c>
      <c r="E8" s="78">
        <f t="shared" si="0"/>
        <v>1422</v>
      </c>
    </row>
    <row r="9" spans="1:5" ht="15" customHeight="1" x14ac:dyDescent="0.2">
      <c r="A9" s="79" t="s">
        <v>33</v>
      </c>
      <c r="B9" s="78">
        <v>3</v>
      </c>
      <c r="C9" s="78"/>
      <c r="D9" s="78">
        <v>19</v>
      </c>
      <c r="E9" s="78">
        <f t="shared" ref="E9" si="1">SUM(B9:D9)</f>
        <v>22</v>
      </c>
    </row>
    <row r="10" spans="1:5" ht="15" customHeight="1" x14ac:dyDescent="0.2">
      <c r="A10" s="79" t="s">
        <v>32</v>
      </c>
      <c r="B10" s="78">
        <f>SUM(B11:B14)</f>
        <v>112</v>
      </c>
      <c r="C10" s="78">
        <f>SUM(C11:C14)</f>
        <v>2</v>
      </c>
      <c r="D10" s="78">
        <f>SUM(D11:D14)</f>
        <v>84</v>
      </c>
      <c r="E10" s="78">
        <f>SUM(B10:D10)</f>
        <v>198</v>
      </c>
    </row>
    <row r="11" spans="1:5" ht="15" customHeight="1" x14ac:dyDescent="0.2">
      <c r="A11" s="80" t="s">
        <v>31</v>
      </c>
      <c r="B11" s="81">
        <v>49</v>
      </c>
      <c r="C11" s="81">
        <v>1</v>
      </c>
      <c r="D11" s="81">
        <v>31</v>
      </c>
      <c r="E11" s="81">
        <f>SUM(B11:D11)</f>
        <v>81</v>
      </c>
    </row>
    <row r="12" spans="1:5" ht="15" customHeight="1" x14ac:dyDescent="0.2">
      <c r="A12" s="80" t="s">
        <v>29</v>
      </c>
      <c r="B12" s="81">
        <v>23</v>
      </c>
      <c r="C12" s="81"/>
      <c r="D12" s="81">
        <v>22</v>
      </c>
      <c r="E12" s="81">
        <f t="shared" ref="E12:E14" si="2">SUM(B12:D12)</f>
        <v>45</v>
      </c>
    </row>
    <row r="13" spans="1:5" ht="15" customHeight="1" x14ac:dyDescent="0.2">
      <c r="A13" s="80" t="s">
        <v>28</v>
      </c>
      <c r="B13" s="81">
        <v>32</v>
      </c>
      <c r="C13" s="81">
        <v>1</v>
      </c>
      <c r="D13" s="81">
        <v>25</v>
      </c>
      <c r="E13" s="81">
        <f t="shared" si="2"/>
        <v>58</v>
      </c>
    </row>
    <row r="14" spans="1:5" ht="15" customHeight="1" x14ac:dyDescent="0.2">
      <c r="A14" s="80" t="s">
        <v>27</v>
      </c>
      <c r="B14" s="81">
        <v>8</v>
      </c>
      <c r="C14" s="81"/>
      <c r="D14" s="81">
        <v>6</v>
      </c>
      <c r="E14" s="81">
        <f t="shared" si="2"/>
        <v>14</v>
      </c>
    </row>
    <row r="15" spans="1:5" ht="15" customHeight="1" x14ac:dyDescent="0.2">
      <c r="A15" s="79" t="s">
        <v>24</v>
      </c>
      <c r="B15" s="78">
        <f>SUM(B16:B26)</f>
        <v>726</v>
      </c>
      <c r="C15" s="78">
        <f t="shared" ref="C15:D15" si="3">SUM(C16:C26)</f>
        <v>8</v>
      </c>
      <c r="D15" s="78">
        <f t="shared" si="3"/>
        <v>454</v>
      </c>
      <c r="E15" s="78">
        <f>SUM(B15:D15)</f>
        <v>1188</v>
      </c>
    </row>
    <row r="16" spans="1:5" ht="15" customHeight="1" x14ac:dyDescent="0.2">
      <c r="A16" s="80" t="s">
        <v>23</v>
      </c>
      <c r="B16" s="81">
        <v>49</v>
      </c>
      <c r="C16" s="81"/>
      <c r="D16" s="81">
        <v>32</v>
      </c>
      <c r="E16" s="81">
        <f>SUM(B16:D16)</f>
        <v>81</v>
      </c>
    </row>
    <row r="17" spans="1:5" ht="15" customHeight="1" x14ac:dyDescent="0.2">
      <c r="A17" s="80" t="s">
        <v>22</v>
      </c>
      <c r="B17" s="81">
        <v>34</v>
      </c>
      <c r="C17" s="81">
        <v>1</v>
      </c>
      <c r="D17" s="81">
        <v>83</v>
      </c>
      <c r="E17" s="81">
        <f t="shared" ref="E17:E41" si="4">SUM(B17:D17)</f>
        <v>118</v>
      </c>
    </row>
    <row r="18" spans="1:5" ht="15" customHeight="1" x14ac:dyDescent="0.2">
      <c r="A18" s="80" t="s">
        <v>21</v>
      </c>
      <c r="B18" s="81">
        <v>26</v>
      </c>
      <c r="C18" s="81"/>
      <c r="D18" s="81">
        <v>27</v>
      </c>
      <c r="E18" s="81">
        <f t="shared" si="4"/>
        <v>53</v>
      </c>
    </row>
    <row r="19" spans="1:5" ht="15" customHeight="1" x14ac:dyDescent="0.2">
      <c r="A19" s="80" t="s">
        <v>20</v>
      </c>
      <c r="B19" s="81">
        <v>69</v>
      </c>
      <c r="C19" s="81">
        <v>1</v>
      </c>
      <c r="D19" s="81">
        <v>50</v>
      </c>
      <c r="E19" s="81">
        <f t="shared" si="4"/>
        <v>120</v>
      </c>
    </row>
    <row r="20" spans="1:5" ht="15" customHeight="1" x14ac:dyDescent="0.2">
      <c r="A20" s="80" t="s">
        <v>19</v>
      </c>
      <c r="B20" s="81">
        <v>56</v>
      </c>
      <c r="C20" s="81"/>
      <c r="D20" s="81">
        <v>50</v>
      </c>
      <c r="E20" s="81">
        <f t="shared" si="4"/>
        <v>106</v>
      </c>
    </row>
    <row r="21" spans="1:5" ht="15" customHeight="1" x14ac:dyDescent="0.2">
      <c r="A21" s="80" t="s">
        <v>17</v>
      </c>
      <c r="B21" s="81">
        <v>141</v>
      </c>
      <c r="C21" s="81"/>
      <c r="D21" s="81">
        <v>45</v>
      </c>
      <c r="E21" s="81">
        <f t="shared" si="4"/>
        <v>186</v>
      </c>
    </row>
    <row r="22" spans="1:5" ht="15" customHeight="1" x14ac:dyDescent="0.2">
      <c r="A22" s="80" t="s">
        <v>16</v>
      </c>
      <c r="B22" s="81">
        <v>42</v>
      </c>
      <c r="C22" s="81">
        <v>1</v>
      </c>
      <c r="D22" s="81">
        <v>17</v>
      </c>
      <c r="E22" s="81">
        <f t="shared" si="4"/>
        <v>60</v>
      </c>
    </row>
    <row r="23" spans="1:5" ht="15" customHeight="1" x14ac:dyDescent="0.2">
      <c r="A23" s="80" t="s">
        <v>15</v>
      </c>
      <c r="B23" s="81">
        <v>56</v>
      </c>
      <c r="C23" s="81">
        <v>1</v>
      </c>
      <c r="D23" s="81">
        <v>25</v>
      </c>
      <c r="E23" s="81">
        <f t="shared" si="4"/>
        <v>82</v>
      </c>
    </row>
    <row r="24" spans="1:5" ht="15" customHeight="1" x14ac:dyDescent="0.2">
      <c r="A24" s="80" t="s">
        <v>14</v>
      </c>
      <c r="B24" s="81">
        <v>95</v>
      </c>
      <c r="C24" s="81">
        <v>2</v>
      </c>
      <c r="D24" s="81">
        <v>56</v>
      </c>
      <c r="E24" s="81">
        <f t="shared" si="4"/>
        <v>153</v>
      </c>
    </row>
    <row r="25" spans="1:5" ht="15" customHeight="1" x14ac:dyDescent="0.2">
      <c r="A25" s="80" t="s">
        <v>13</v>
      </c>
      <c r="B25" s="81">
        <v>65</v>
      </c>
      <c r="C25" s="81">
        <v>1</v>
      </c>
      <c r="D25" s="81">
        <v>41</v>
      </c>
      <c r="E25" s="81">
        <f t="shared" si="4"/>
        <v>107</v>
      </c>
    </row>
    <row r="26" spans="1:5" ht="15" customHeight="1" x14ac:dyDescent="0.2">
      <c r="A26" s="80" t="s">
        <v>12</v>
      </c>
      <c r="B26" s="81">
        <v>93</v>
      </c>
      <c r="C26" s="81">
        <v>1</v>
      </c>
      <c r="D26" s="81">
        <v>28</v>
      </c>
      <c r="E26" s="81">
        <f t="shared" si="4"/>
        <v>122</v>
      </c>
    </row>
    <row r="27" spans="1:5" ht="15" customHeight="1" x14ac:dyDescent="0.2">
      <c r="A27" s="82" t="s">
        <v>11</v>
      </c>
      <c r="B27" s="78">
        <f>SUM(B28:B29)</f>
        <v>9</v>
      </c>
      <c r="C27" s="78"/>
      <c r="D27" s="78">
        <f t="shared" ref="D27" si="5">SUM(D28:D29)</f>
        <v>5</v>
      </c>
      <c r="E27" s="78">
        <f>SUM(B27:D27)</f>
        <v>14</v>
      </c>
    </row>
    <row r="28" spans="1:5" ht="15" customHeight="1" x14ac:dyDescent="0.2">
      <c r="A28" s="83" t="s">
        <v>10</v>
      </c>
      <c r="B28" s="84">
        <v>1</v>
      </c>
      <c r="C28" s="84"/>
      <c r="D28" s="84">
        <v>2</v>
      </c>
      <c r="E28" s="81">
        <f t="shared" si="4"/>
        <v>3</v>
      </c>
    </row>
    <row r="29" spans="1:5" ht="15" customHeight="1" x14ac:dyDescent="0.2">
      <c r="A29" s="83" t="s">
        <v>8</v>
      </c>
      <c r="B29" s="84">
        <v>8</v>
      </c>
      <c r="C29" s="84"/>
      <c r="D29" s="84">
        <v>3</v>
      </c>
      <c r="E29" s="81">
        <f t="shared" si="4"/>
        <v>11</v>
      </c>
    </row>
    <row r="30" spans="1:5" ht="15" customHeight="1" x14ac:dyDescent="0.2">
      <c r="A30" s="77" t="s">
        <v>83</v>
      </c>
      <c r="B30" s="78">
        <f>SUM(B31:B41)</f>
        <v>119</v>
      </c>
      <c r="C30" s="78">
        <f>SUM(C31:C41)</f>
        <v>6</v>
      </c>
      <c r="D30" s="78">
        <f>SUM(D31:D41)</f>
        <v>58</v>
      </c>
      <c r="E30" s="78">
        <f>SUM(B30:D30)</f>
        <v>183</v>
      </c>
    </row>
    <row r="31" spans="1:5" ht="15" customHeight="1" x14ac:dyDescent="0.2">
      <c r="A31" s="85" t="s">
        <v>30</v>
      </c>
      <c r="B31" s="81">
        <v>19</v>
      </c>
      <c r="C31" s="86"/>
      <c r="D31" s="81">
        <v>7</v>
      </c>
      <c r="E31" s="81">
        <f t="shared" si="4"/>
        <v>26</v>
      </c>
    </row>
    <row r="32" spans="1:5" ht="15" customHeight="1" x14ac:dyDescent="0.2">
      <c r="A32" s="87" t="s">
        <v>26</v>
      </c>
      <c r="B32" s="81">
        <v>18</v>
      </c>
      <c r="C32" s="86">
        <v>5</v>
      </c>
      <c r="D32" s="81">
        <v>8</v>
      </c>
      <c r="E32" s="81">
        <f t="shared" si="4"/>
        <v>31</v>
      </c>
    </row>
    <row r="33" spans="1:5" ht="15" customHeight="1" x14ac:dyDescent="0.2">
      <c r="A33" s="85" t="s">
        <v>25</v>
      </c>
      <c r="B33" s="81">
        <v>54</v>
      </c>
      <c r="C33" s="86">
        <v>1</v>
      </c>
      <c r="D33" s="81">
        <v>23</v>
      </c>
      <c r="E33" s="81">
        <f t="shared" si="4"/>
        <v>78</v>
      </c>
    </row>
    <row r="34" spans="1:5" ht="15" customHeight="1" x14ac:dyDescent="0.2">
      <c r="A34" s="85" t="s">
        <v>82</v>
      </c>
      <c r="B34" s="84">
        <v>3</v>
      </c>
      <c r="C34" s="88"/>
      <c r="D34" s="84"/>
      <c r="E34" s="81">
        <f t="shared" si="4"/>
        <v>3</v>
      </c>
    </row>
    <row r="35" spans="1:5" ht="15" customHeight="1" x14ac:dyDescent="0.2">
      <c r="A35" s="85" t="s">
        <v>9</v>
      </c>
      <c r="B35" s="84">
        <v>2</v>
      </c>
      <c r="C35" s="88"/>
      <c r="D35" s="84">
        <v>1</v>
      </c>
      <c r="E35" s="81">
        <f t="shared" si="4"/>
        <v>3</v>
      </c>
    </row>
    <row r="36" spans="1:5" ht="15" customHeight="1" x14ac:dyDescent="0.2">
      <c r="A36" s="85" t="s">
        <v>6</v>
      </c>
      <c r="B36" s="84">
        <v>1</v>
      </c>
      <c r="C36" s="88"/>
      <c r="D36" s="84">
        <v>3</v>
      </c>
      <c r="E36" s="81">
        <f t="shared" si="4"/>
        <v>4</v>
      </c>
    </row>
    <row r="37" spans="1:5" ht="15" customHeight="1" x14ac:dyDescent="0.2">
      <c r="A37" s="85" t="s">
        <v>5</v>
      </c>
      <c r="B37" s="84">
        <v>3</v>
      </c>
      <c r="C37" s="88"/>
      <c r="D37" s="84">
        <v>1</v>
      </c>
      <c r="E37" s="81">
        <f t="shared" si="4"/>
        <v>4</v>
      </c>
    </row>
    <row r="38" spans="1:5" ht="15" customHeight="1" x14ac:dyDescent="0.2">
      <c r="A38" s="85" t="s">
        <v>4</v>
      </c>
      <c r="B38" s="84"/>
      <c r="C38" s="88"/>
      <c r="D38" s="84">
        <v>1</v>
      </c>
      <c r="E38" s="81">
        <f t="shared" si="4"/>
        <v>1</v>
      </c>
    </row>
    <row r="39" spans="1:5" ht="15" customHeight="1" x14ac:dyDescent="0.2">
      <c r="A39" s="85" t="s">
        <v>7</v>
      </c>
      <c r="B39" s="84">
        <v>1</v>
      </c>
      <c r="C39" s="88"/>
      <c r="D39" s="84">
        <v>1</v>
      </c>
      <c r="E39" s="81">
        <f t="shared" si="4"/>
        <v>2</v>
      </c>
    </row>
    <row r="40" spans="1:5" ht="15" customHeight="1" x14ac:dyDescent="0.2">
      <c r="A40" s="85" t="s">
        <v>81</v>
      </c>
      <c r="B40" s="84">
        <v>11</v>
      </c>
      <c r="C40" s="88"/>
      <c r="D40" s="84">
        <v>10</v>
      </c>
      <c r="E40" s="81">
        <f t="shared" si="4"/>
        <v>21</v>
      </c>
    </row>
    <row r="41" spans="1:5" ht="15" customHeight="1" x14ac:dyDescent="0.2">
      <c r="A41" s="85" t="s">
        <v>2</v>
      </c>
      <c r="B41" s="84">
        <v>7</v>
      </c>
      <c r="C41" s="88"/>
      <c r="D41" s="84">
        <v>3</v>
      </c>
      <c r="E41" s="81">
        <f t="shared" si="4"/>
        <v>10</v>
      </c>
    </row>
    <row r="42" spans="1:5" ht="9" customHeight="1" x14ac:dyDescent="0.2"/>
    <row r="43" spans="1:5" ht="15" customHeight="1" x14ac:dyDescent="0.2">
      <c r="A43" s="70" t="s">
        <v>1</v>
      </c>
      <c r="B43" s="69">
        <f>SUM(B8,B30)</f>
        <v>969</v>
      </c>
      <c r="C43" s="69">
        <f>SUM(C8,C30)</f>
        <v>16</v>
      </c>
      <c r="D43" s="69">
        <f>SUM(D8,D30)</f>
        <v>620</v>
      </c>
      <c r="E43" s="69">
        <f>SUM(B43:D43)</f>
        <v>1605</v>
      </c>
    </row>
    <row r="44" spans="1:5" ht="12.75" customHeight="1" x14ac:dyDescent="0.2">
      <c r="A44" s="68"/>
      <c r="B44" s="67"/>
      <c r="C44" s="66"/>
      <c r="D44" s="66"/>
      <c r="E44" s="66"/>
    </row>
    <row r="45" spans="1:5" ht="12.75" customHeight="1" x14ac:dyDescent="0.2">
      <c r="A45" s="3" t="s">
        <v>0</v>
      </c>
    </row>
    <row r="46" spans="1:5" ht="12.75" customHeight="1" x14ac:dyDescent="0.2"/>
    <row r="47" spans="1:5" ht="12.75" customHeight="1" x14ac:dyDescent="0.2"/>
    <row r="48" spans="1:5" ht="12.75" customHeight="1" x14ac:dyDescent="0.2"/>
  </sheetData>
  <mergeCells count="8">
    <mergeCell ref="A1:E1"/>
    <mergeCell ref="A2:E2"/>
    <mergeCell ref="A3:E3"/>
    <mergeCell ref="D5:D6"/>
    <mergeCell ref="A5:A6"/>
    <mergeCell ref="B5:B6"/>
    <mergeCell ref="C5:C6"/>
    <mergeCell ref="E5:E6"/>
  </mergeCells>
  <printOptions horizontalCentered="1"/>
  <pageMargins left="0.39370078740157499" right="0.39370078740157499" top="0.59055118110236204" bottom="0.59055118110236204" header="0.39370078740157499" footer="0.39370078740157499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24"/>
  <sheetViews>
    <sheetView zoomScaleNormal="100" workbookViewId="0">
      <selection sqref="A1:F1"/>
    </sheetView>
  </sheetViews>
  <sheetFormatPr baseColWidth="10" defaultColWidth="10.85546875" defaultRowHeight="12.75" x14ac:dyDescent="0.2"/>
  <cols>
    <col min="1" max="1" width="72.42578125" style="22" customWidth="1"/>
    <col min="2" max="6" width="13" style="22" customWidth="1"/>
    <col min="7" max="16384" width="10.85546875" style="22"/>
  </cols>
  <sheetData>
    <row r="1" spans="1:6" ht="15" customHeight="1" x14ac:dyDescent="0.2">
      <c r="A1" s="105" t="s">
        <v>39</v>
      </c>
      <c r="B1" s="105"/>
      <c r="C1" s="105"/>
      <c r="D1" s="105"/>
      <c r="E1" s="105"/>
      <c r="F1" s="105"/>
    </row>
    <row r="2" spans="1:6" ht="15" customHeight="1" x14ac:dyDescent="0.2">
      <c r="A2" s="105" t="s">
        <v>46</v>
      </c>
      <c r="B2" s="105"/>
      <c r="C2" s="105"/>
      <c r="D2" s="105"/>
      <c r="E2" s="105"/>
      <c r="F2" s="105"/>
    </row>
    <row r="3" spans="1:6" ht="15" customHeight="1" x14ac:dyDescent="0.2">
      <c r="A3" s="105">
        <v>2021</v>
      </c>
      <c r="B3" s="105"/>
      <c r="C3" s="105"/>
      <c r="D3" s="105"/>
      <c r="E3" s="105"/>
      <c r="F3" s="105"/>
    </row>
    <row r="4" spans="1:6" ht="13.5" customHeight="1" x14ac:dyDescent="0.2">
      <c r="A4" s="29"/>
      <c r="B4" s="29"/>
      <c r="C4" s="29"/>
      <c r="D4" s="29"/>
      <c r="E4" s="29"/>
      <c r="F4" s="29"/>
    </row>
    <row r="5" spans="1:6" ht="15" customHeight="1" x14ac:dyDescent="0.2">
      <c r="A5" s="23" t="s">
        <v>38</v>
      </c>
      <c r="B5" s="23" t="s">
        <v>42</v>
      </c>
      <c r="C5" s="23" t="s">
        <v>41</v>
      </c>
      <c r="D5" s="23" t="s">
        <v>40</v>
      </c>
      <c r="E5" s="23" t="s">
        <v>43</v>
      </c>
      <c r="F5" s="23" t="s">
        <v>34</v>
      </c>
    </row>
    <row r="6" spans="1:6" ht="9" customHeight="1" x14ac:dyDescent="0.2">
      <c r="B6" s="25"/>
      <c r="C6" s="25"/>
      <c r="D6" s="25"/>
      <c r="E6" s="25"/>
      <c r="F6" s="25"/>
    </row>
    <row r="7" spans="1:6" ht="15" customHeight="1" x14ac:dyDescent="0.2">
      <c r="A7" s="20" t="s">
        <v>32</v>
      </c>
      <c r="B7" s="9">
        <f>SUM(B8:B11)</f>
        <v>11</v>
      </c>
      <c r="C7" s="9">
        <f>SUM(C8:C11)</f>
        <v>13</v>
      </c>
      <c r="D7" s="9">
        <f>SUM(D8:D11)</f>
        <v>4</v>
      </c>
      <c r="E7" s="9"/>
      <c r="F7" s="9">
        <f>SUM(F8:F11)</f>
        <v>28</v>
      </c>
    </row>
    <row r="8" spans="1:6" ht="15" customHeight="1" x14ac:dyDescent="0.2">
      <c r="A8" s="10" t="s">
        <v>31</v>
      </c>
      <c r="B8" s="12"/>
      <c r="C8" s="12">
        <v>3</v>
      </c>
      <c r="D8" s="12"/>
      <c r="E8" s="12"/>
      <c r="F8" s="12">
        <f>SUM(B8:D8)</f>
        <v>3</v>
      </c>
    </row>
    <row r="9" spans="1:6" ht="15" customHeight="1" x14ac:dyDescent="0.2">
      <c r="A9" s="10" t="s">
        <v>28</v>
      </c>
      <c r="B9" s="12"/>
      <c r="C9" s="12">
        <v>3</v>
      </c>
      <c r="D9" s="12"/>
      <c r="E9" s="12"/>
      <c r="F9" s="12">
        <f>SUM(B9:D9)</f>
        <v>3</v>
      </c>
    </row>
    <row r="10" spans="1:6" ht="15" customHeight="1" x14ac:dyDescent="0.2">
      <c r="A10" s="10" t="s">
        <v>26</v>
      </c>
      <c r="B10" s="12">
        <v>11</v>
      </c>
      <c r="C10" s="12">
        <v>7</v>
      </c>
      <c r="D10" s="12">
        <v>2</v>
      </c>
      <c r="E10" s="12"/>
      <c r="F10" s="12">
        <f>SUM(B10:D10)</f>
        <v>20</v>
      </c>
    </row>
    <row r="11" spans="1:6" ht="15" customHeight="1" x14ac:dyDescent="0.2">
      <c r="A11" s="10" t="s">
        <v>88</v>
      </c>
      <c r="B11" s="12"/>
      <c r="C11" s="12"/>
      <c r="D11" s="12">
        <v>2</v>
      </c>
      <c r="E11" s="12"/>
      <c r="F11" s="12">
        <f>SUM(B11:D11)</f>
        <v>2</v>
      </c>
    </row>
    <row r="12" spans="1:6" ht="15" customHeight="1" x14ac:dyDescent="0.2">
      <c r="A12" s="20" t="s">
        <v>24</v>
      </c>
      <c r="B12" s="8">
        <f>SUM(B13:B18)</f>
        <v>6</v>
      </c>
      <c r="C12" s="8">
        <f t="shared" ref="C12:E12" si="0">SUM(C13:C18)</f>
        <v>9</v>
      </c>
      <c r="D12" s="8">
        <f t="shared" si="0"/>
        <v>1</v>
      </c>
      <c r="E12" s="8">
        <f t="shared" si="0"/>
        <v>5</v>
      </c>
      <c r="F12" s="27">
        <f>SUM(B12,C12,D12,E12)</f>
        <v>21</v>
      </c>
    </row>
    <row r="13" spans="1:6" ht="15" customHeight="1" x14ac:dyDescent="0.2">
      <c r="A13" s="10" t="s">
        <v>22</v>
      </c>
      <c r="B13" s="19"/>
      <c r="C13" s="19">
        <v>2</v>
      </c>
      <c r="D13" s="19"/>
      <c r="E13" s="19">
        <v>3</v>
      </c>
      <c r="F13" s="19">
        <f>SUM(B13:E13)</f>
        <v>5</v>
      </c>
    </row>
    <row r="14" spans="1:6" ht="15" customHeight="1" x14ac:dyDescent="0.2">
      <c r="A14" s="10" t="s">
        <v>20</v>
      </c>
      <c r="B14" s="19"/>
      <c r="C14" s="19">
        <v>1</v>
      </c>
      <c r="D14" s="19"/>
      <c r="E14" s="19"/>
      <c r="F14" s="19">
        <f t="shared" ref="F14:F18" si="1">SUM(B14:E14)</f>
        <v>1</v>
      </c>
    </row>
    <row r="15" spans="1:6" ht="15" customHeight="1" x14ac:dyDescent="0.2">
      <c r="A15" s="10" t="s">
        <v>16</v>
      </c>
      <c r="B15" s="19">
        <v>2</v>
      </c>
      <c r="C15" s="19"/>
      <c r="D15" s="19"/>
      <c r="E15" s="19"/>
      <c r="F15" s="19">
        <f t="shared" si="1"/>
        <v>2</v>
      </c>
    </row>
    <row r="16" spans="1:6" ht="15" customHeight="1" x14ac:dyDescent="0.2">
      <c r="A16" s="10" t="s">
        <v>15</v>
      </c>
      <c r="B16" s="19">
        <v>1</v>
      </c>
      <c r="C16" s="19">
        <v>1</v>
      </c>
      <c r="D16" s="19"/>
      <c r="E16" s="19"/>
      <c r="F16" s="19">
        <f t="shared" si="1"/>
        <v>2</v>
      </c>
    </row>
    <row r="17" spans="1:6" ht="15" customHeight="1" x14ac:dyDescent="0.2">
      <c r="A17" s="10" t="s">
        <v>14</v>
      </c>
      <c r="B17" s="19">
        <v>3</v>
      </c>
      <c r="C17" s="19">
        <v>3</v>
      </c>
      <c r="D17" s="19"/>
      <c r="E17" s="19">
        <v>2</v>
      </c>
      <c r="F17" s="19">
        <f t="shared" si="1"/>
        <v>8</v>
      </c>
    </row>
    <row r="18" spans="1:6" ht="15" customHeight="1" x14ac:dyDescent="0.2">
      <c r="A18" s="10" t="s">
        <v>13</v>
      </c>
      <c r="B18" s="19"/>
      <c r="C18" s="19">
        <v>2</v>
      </c>
      <c r="D18" s="19">
        <v>1</v>
      </c>
      <c r="E18" s="19"/>
      <c r="F18" s="19">
        <f t="shared" si="1"/>
        <v>3</v>
      </c>
    </row>
    <row r="19" spans="1:6" ht="9" customHeight="1" x14ac:dyDescent="0.2">
      <c r="B19" s="21"/>
      <c r="C19" s="21"/>
      <c r="D19" s="21"/>
      <c r="E19" s="21"/>
      <c r="F19" s="21"/>
    </row>
    <row r="20" spans="1:6" ht="15" customHeight="1" x14ac:dyDescent="0.2">
      <c r="A20" s="18" t="s">
        <v>1</v>
      </c>
      <c r="B20" s="17">
        <f>SUM(B7,B12)</f>
        <v>17</v>
      </c>
      <c r="C20" s="17">
        <f t="shared" ref="C20:E20" si="2">SUM(C7,C12)</f>
        <v>22</v>
      </c>
      <c r="D20" s="17">
        <f t="shared" si="2"/>
        <v>5</v>
      </c>
      <c r="E20" s="17">
        <f t="shared" si="2"/>
        <v>5</v>
      </c>
      <c r="F20" s="17">
        <f>SUM(F7,F12)</f>
        <v>49</v>
      </c>
    </row>
    <row r="21" spans="1:6" ht="12.75" customHeight="1" x14ac:dyDescent="0.2">
      <c r="B21" s="24"/>
      <c r="C21" s="24"/>
      <c r="D21" s="24"/>
      <c r="E21" s="24"/>
      <c r="F21" s="24"/>
    </row>
    <row r="22" spans="1:6" ht="12.75" customHeight="1" x14ac:dyDescent="0.2">
      <c r="A22" s="3" t="s">
        <v>0</v>
      </c>
      <c r="B22" s="24"/>
      <c r="C22" s="24"/>
      <c r="D22" s="24"/>
      <c r="E22" s="24"/>
      <c r="F22" s="24"/>
    </row>
    <row r="23" spans="1:6" ht="12.75" customHeight="1" x14ac:dyDescent="0.2"/>
    <row r="24" spans="1:6" ht="12.75" customHeight="1" x14ac:dyDescent="0.2"/>
  </sheetData>
  <mergeCells count="3">
    <mergeCell ref="A1:F1"/>
    <mergeCell ref="A2:F2"/>
    <mergeCell ref="A3:F3"/>
  </mergeCells>
  <printOptions horizontalCentered="1"/>
  <pageMargins left="0.39" right="0.39" top="0.59" bottom="0.59" header="0.39" footer="0.39"/>
  <pageSetup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43"/>
  <sheetViews>
    <sheetView zoomScaleNormal="100" workbookViewId="0">
      <selection sqref="A1:H1"/>
    </sheetView>
  </sheetViews>
  <sheetFormatPr baseColWidth="10" defaultColWidth="10.85546875" defaultRowHeight="12.75" x14ac:dyDescent="0.2"/>
  <cols>
    <col min="1" max="1" width="81" style="12" customWidth="1"/>
    <col min="2" max="8" width="13" style="12" customWidth="1"/>
    <col min="9" max="16384" width="10.85546875" style="12"/>
  </cols>
  <sheetData>
    <row r="1" spans="1:9" ht="15" customHeight="1" x14ac:dyDescent="0.2">
      <c r="A1" s="102" t="s">
        <v>39</v>
      </c>
      <c r="B1" s="102"/>
      <c r="C1" s="102"/>
      <c r="D1" s="102"/>
      <c r="E1" s="102"/>
      <c r="F1" s="102"/>
      <c r="G1" s="102"/>
      <c r="H1" s="102"/>
    </row>
    <row r="2" spans="1:9" ht="15" customHeight="1" x14ac:dyDescent="0.2">
      <c r="A2" s="102" t="s">
        <v>54</v>
      </c>
      <c r="B2" s="102"/>
      <c r="C2" s="102"/>
      <c r="D2" s="102"/>
      <c r="E2" s="102"/>
      <c r="F2" s="102"/>
      <c r="G2" s="102"/>
      <c r="H2" s="102"/>
    </row>
    <row r="3" spans="1:9" ht="15" customHeight="1" x14ac:dyDescent="0.2">
      <c r="A3" s="102">
        <v>2021</v>
      </c>
      <c r="B3" s="102"/>
      <c r="C3" s="102"/>
      <c r="D3" s="102"/>
      <c r="E3" s="102"/>
      <c r="F3" s="102"/>
      <c r="G3" s="102"/>
      <c r="H3" s="102"/>
    </row>
    <row r="4" spans="1:9" s="14" customFormat="1" ht="13.5" customHeight="1" x14ac:dyDescent="0.2"/>
    <row r="5" spans="1:9" s="1" customFormat="1" ht="18" customHeight="1" x14ac:dyDescent="0.2">
      <c r="A5" s="104"/>
      <c r="B5" s="103" t="s">
        <v>53</v>
      </c>
      <c r="C5" s="103" t="s">
        <v>52</v>
      </c>
      <c r="D5" s="104" t="s">
        <v>51</v>
      </c>
      <c r="E5" s="103" t="s">
        <v>50</v>
      </c>
      <c r="F5" s="104" t="s">
        <v>49</v>
      </c>
      <c r="G5" s="103" t="s">
        <v>48</v>
      </c>
      <c r="H5" s="104" t="s">
        <v>47</v>
      </c>
    </row>
    <row r="6" spans="1:9" s="1" customFormat="1" ht="18" customHeight="1" x14ac:dyDescent="0.2">
      <c r="A6" s="104"/>
      <c r="B6" s="103"/>
      <c r="C6" s="103"/>
      <c r="D6" s="104"/>
      <c r="E6" s="103"/>
      <c r="F6" s="104"/>
      <c r="G6" s="103"/>
      <c r="H6" s="104"/>
    </row>
    <row r="7" spans="1:9" s="2" customFormat="1" ht="9" customHeight="1" x14ac:dyDescent="0.2">
      <c r="A7" s="32"/>
      <c r="B7" s="33"/>
      <c r="C7" s="33"/>
      <c r="D7" s="32"/>
      <c r="E7" s="32"/>
      <c r="F7" s="32"/>
      <c r="G7" s="33"/>
      <c r="H7" s="32"/>
    </row>
    <row r="8" spans="1:9" s="2" customFormat="1" ht="15" customHeight="1" x14ac:dyDescent="0.2">
      <c r="A8" s="9" t="s">
        <v>33</v>
      </c>
      <c r="B8" s="27">
        <f>+'12.inv_eventos'!B8</f>
        <v>2</v>
      </c>
      <c r="C8" s="27">
        <f>+'12.inv_eventos'!C8</f>
        <v>3</v>
      </c>
      <c r="D8" s="27">
        <f>+'12.inv_eventos'!D8</f>
        <v>5</v>
      </c>
      <c r="E8" s="27"/>
      <c r="F8" s="27"/>
      <c r="G8" s="27">
        <f>'12.inv_eventos'!G8</f>
        <v>1</v>
      </c>
      <c r="H8" s="27"/>
    </row>
    <row r="9" spans="1:9" ht="15" customHeight="1" x14ac:dyDescent="0.2">
      <c r="A9" s="9" t="s">
        <v>32</v>
      </c>
      <c r="B9" s="8">
        <f t="shared" ref="B9:H9" si="0">SUM(B10:B16)</f>
        <v>291</v>
      </c>
      <c r="C9" s="8">
        <f t="shared" si="0"/>
        <v>933</v>
      </c>
      <c r="D9" s="8">
        <f t="shared" si="0"/>
        <v>404</v>
      </c>
      <c r="E9" s="8"/>
      <c r="F9" s="8">
        <f t="shared" si="0"/>
        <v>181</v>
      </c>
      <c r="G9" s="8">
        <f t="shared" si="0"/>
        <v>292</v>
      </c>
      <c r="H9" s="8">
        <f t="shared" si="0"/>
        <v>214</v>
      </c>
      <c r="I9" s="13"/>
    </row>
    <row r="10" spans="1:9" ht="15" customHeight="1" x14ac:dyDescent="0.2">
      <c r="A10" s="10" t="s">
        <v>31</v>
      </c>
      <c r="B10" s="19">
        <f>+'12.inv_eventos'!B10+'13.prof_eventos'!B9</f>
        <v>56</v>
      </c>
      <c r="C10" s="19">
        <f>+'12.inv_eventos'!C10+'13.prof_eventos'!C9</f>
        <v>217</v>
      </c>
      <c r="D10" s="19">
        <f>+'12.inv_eventos'!D10+'13.prof_eventos'!D9</f>
        <v>77</v>
      </c>
      <c r="E10" s="19"/>
      <c r="F10" s="19">
        <f>+'12.inv_eventos'!F10+'13.prof_eventos'!E9</f>
        <v>43</v>
      </c>
      <c r="G10" s="19">
        <f>+'12.inv_eventos'!G10+'13.prof_eventos'!F9</f>
        <v>38</v>
      </c>
      <c r="H10" s="19">
        <f>+'12.inv_eventos'!H10+'13.prof_eventos'!G9</f>
        <v>19</v>
      </c>
      <c r="I10" s="13"/>
    </row>
    <row r="11" spans="1:9" ht="15" customHeight="1" x14ac:dyDescent="0.2">
      <c r="A11" s="10" t="s">
        <v>30</v>
      </c>
      <c r="B11" s="12">
        <f>+'12.inv_eventos'!B11</f>
        <v>7</v>
      </c>
      <c r="C11" s="12">
        <f>+'12.inv_eventos'!C11</f>
        <v>79</v>
      </c>
      <c r="D11" s="12">
        <f>+'12.inv_eventos'!D11</f>
        <v>35</v>
      </c>
      <c r="F11" s="12">
        <f>+'12.inv_eventos'!F11</f>
        <v>18</v>
      </c>
      <c r="G11" s="12">
        <f>+'12.inv_eventos'!G11</f>
        <v>8</v>
      </c>
      <c r="H11" s="12">
        <f>+'12.inv_eventos'!H11</f>
        <v>4</v>
      </c>
      <c r="I11" s="13"/>
    </row>
    <row r="12" spans="1:9" ht="15" customHeight="1" x14ac:dyDescent="0.2">
      <c r="A12" s="10" t="s">
        <v>29</v>
      </c>
      <c r="B12" s="12">
        <f>+'12.inv_eventos'!B12</f>
        <v>53</v>
      </c>
      <c r="C12" s="12">
        <f>+'12.inv_eventos'!C12</f>
        <v>150</v>
      </c>
      <c r="D12" s="12">
        <f>+'12.inv_eventos'!D12</f>
        <v>85</v>
      </c>
      <c r="F12" s="12">
        <f>+'12.inv_eventos'!F12</f>
        <v>28</v>
      </c>
      <c r="G12" s="12">
        <f>+'12.inv_eventos'!G12</f>
        <v>48</v>
      </c>
      <c r="H12" s="12">
        <f>+'12.inv_eventos'!H12</f>
        <v>65</v>
      </c>
      <c r="I12" s="13"/>
    </row>
    <row r="13" spans="1:9" ht="15" customHeight="1" x14ac:dyDescent="0.2">
      <c r="A13" s="10" t="s">
        <v>28</v>
      </c>
      <c r="B13" s="12">
        <f>+'12.inv_eventos'!B13+'13.prof_eventos'!B10</f>
        <v>48</v>
      </c>
      <c r="C13" s="12">
        <f>+'12.inv_eventos'!C13+'13.prof_eventos'!C10</f>
        <v>149</v>
      </c>
      <c r="D13" s="12">
        <f>+'12.inv_eventos'!D13+'13.prof_eventos'!D10</f>
        <v>55</v>
      </c>
      <c r="F13" s="12">
        <f>+'12.inv_eventos'!F13+'13.prof_eventos'!E10</f>
        <v>37</v>
      </c>
      <c r="G13" s="12">
        <f>+'12.inv_eventos'!G13+'13.prof_eventos'!F10</f>
        <v>62</v>
      </c>
      <c r="H13" s="12">
        <f>+'12.inv_eventos'!H13+'13.prof_eventos'!G10</f>
        <v>51</v>
      </c>
      <c r="I13" s="13"/>
    </row>
    <row r="14" spans="1:9" ht="15" customHeight="1" x14ac:dyDescent="0.2">
      <c r="A14" s="10" t="s">
        <v>27</v>
      </c>
      <c r="B14" s="12">
        <f>+'12.inv_eventos'!B14</f>
        <v>27</v>
      </c>
      <c r="C14" s="12">
        <f>+'12.inv_eventos'!C14</f>
        <v>92</v>
      </c>
      <c r="D14" s="12">
        <f>+'12.inv_eventos'!D14</f>
        <v>24</v>
      </c>
      <c r="F14" s="12">
        <f>+'12.inv_eventos'!F14</f>
        <v>7</v>
      </c>
      <c r="G14" s="12">
        <f>+'12.inv_eventos'!G14</f>
        <v>75</v>
      </c>
      <c r="H14" s="12">
        <f>+'12.inv_eventos'!H14</f>
        <v>21</v>
      </c>
      <c r="I14" s="13"/>
    </row>
    <row r="15" spans="1:9" ht="15" customHeight="1" x14ac:dyDescent="0.2">
      <c r="A15" s="10" t="s">
        <v>26</v>
      </c>
      <c r="B15" s="12">
        <f>+'12.inv_eventos'!B15+'13.prof_eventos'!B11</f>
        <v>7</v>
      </c>
      <c r="C15" s="12">
        <f>+'12.inv_eventos'!C15+'13.prof_eventos'!C11</f>
        <v>75</v>
      </c>
      <c r="D15" s="12">
        <f>+'12.inv_eventos'!D15+'13.prof_eventos'!D11</f>
        <v>28</v>
      </c>
      <c r="F15" s="12">
        <f>+'12.inv_eventos'!F15+'13.prof_eventos'!E11</f>
        <v>11</v>
      </c>
      <c r="G15" s="12">
        <f>+'12.inv_eventos'!G15+'13.prof_eventos'!F11</f>
        <v>16</v>
      </c>
      <c r="H15" s="12">
        <f>+'12.inv_eventos'!H15+'13.prof_eventos'!G11</f>
        <v>4</v>
      </c>
      <c r="I15" s="13"/>
    </row>
    <row r="16" spans="1:9" ht="15" customHeight="1" x14ac:dyDescent="0.2">
      <c r="A16" s="10" t="s">
        <v>88</v>
      </c>
      <c r="B16" s="12">
        <f>+'12.inv_eventos'!B16+'13.prof_eventos'!B12</f>
        <v>93</v>
      </c>
      <c r="C16" s="12">
        <f>+'12.inv_eventos'!C16+'13.prof_eventos'!C12</f>
        <v>171</v>
      </c>
      <c r="D16" s="12">
        <f>+'12.inv_eventos'!D16+'13.prof_eventos'!D12</f>
        <v>100</v>
      </c>
      <c r="F16" s="12">
        <f>+'12.inv_eventos'!F16+'13.prof_eventos'!E12</f>
        <v>37</v>
      </c>
      <c r="G16" s="12">
        <f>+'12.inv_eventos'!G16+'13.prof_eventos'!F12</f>
        <v>45</v>
      </c>
      <c r="H16" s="12">
        <f>+'12.inv_eventos'!H16+'13.prof_eventos'!G12</f>
        <v>50</v>
      </c>
      <c r="I16" s="13"/>
    </row>
    <row r="17" spans="1:9" ht="15" customHeight="1" x14ac:dyDescent="0.2">
      <c r="A17" s="9" t="s">
        <v>24</v>
      </c>
      <c r="B17" s="8">
        <f t="shared" ref="B17:E17" si="1">SUM(B18:B29)</f>
        <v>796</v>
      </c>
      <c r="C17" s="8">
        <f t="shared" si="1"/>
        <v>2703</v>
      </c>
      <c r="D17" s="8">
        <f t="shared" si="1"/>
        <v>1016</v>
      </c>
      <c r="E17" s="8">
        <f t="shared" si="1"/>
        <v>24</v>
      </c>
      <c r="F17" s="8">
        <f t="shared" ref="F17:H17" si="2">SUM(F18:F29)</f>
        <v>470</v>
      </c>
      <c r="G17" s="8">
        <f t="shared" si="2"/>
        <v>673</v>
      </c>
      <c r="H17" s="8">
        <f t="shared" si="2"/>
        <v>553</v>
      </c>
      <c r="I17" s="13"/>
    </row>
    <row r="18" spans="1:9" ht="15" customHeight="1" x14ac:dyDescent="0.2">
      <c r="A18" s="10" t="s">
        <v>23</v>
      </c>
      <c r="B18" s="19">
        <f>+'12.inv_eventos'!B18</f>
        <v>70</v>
      </c>
      <c r="C18" s="19">
        <f>+'12.inv_eventos'!C18</f>
        <v>197</v>
      </c>
      <c r="D18" s="19">
        <f>+'12.inv_eventos'!D18</f>
        <v>51</v>
      </c>
      <c r="E18" s="19">
        <f>+'12.inv_eventos'!E18</f>
        <v>3</v>
      </c>
      <c r="F18" s="19">
        <f>+'12.inv_eventos'!F18</f>
        <v>25</v>
      </c>
      <c r="G18" s="19">
        <f>+'12.inv_eventos'!G18</f>
        <v>33</v>
      </c>
      <c r="H18" s="19">
        <f>+'12.inv_eventos'!H18</f>
        <v>20</v>
      </c>
      <c r="I18" s="13"/>
    </row>
    <row r="19" spans="1:9" ht="15" customHeight="1" x14ac:dyDescent="0.2">
      <c r="A19" s="10" t="s">
        <v>22</v>
      </c>
      <c r="B19" s="19">
        <f>+'12.inv_eventos'!B19+'13.prof_eventos'!B14</f>
        <v>49</v>
      </c>
      <c r="C19" s="19">
        <f>+'12.inv_eventos'!C19+'13.prof_eventos'!C14</f>
        <v>189</v>
      </c>
      <c r="D19" s="19">
        <f>+'12.inv_eventos'!D19+'13.prof_eventos'!D14</f>
        <v>99</v>
      </c>
      <c r="E19" s="19">
        <f>+'12.inv_eventos'!E19</f>
        <v>9</v>
      </c>
      <c r="F19" s="19">
        <f>+'12.inv_eventos'!F19+'13.prof_eventos'!E14</f>
        <v>28</v>
      </c>
      <c r="G19" s="19">
        <f>+'12.inv_eventos'!G19+'13.prof_eventos'!F14</f>
        <v>12</v>
      </c>
      <c r="H19" s="19">
        <f>+'12.inv_eventos'!H19+'13.prof_eventos'!G14</f>
        <v>7</v>
      </c>
      <c r="I19" s="13"/>
    </row>
    <row r="20" spans="1:9" ht="15" customHeight="1" x14ac:dyDescent="0.2">
      <c r="A20" s="10" t="s">
        <v>21</v>
      </c>
      <c r="B20" s="19">
        <f>+'12.inv_eventos'!B20</f>
        <v>18</v>
      </c>
      <c r="C20" s="19">
        <f>+'12.inv_eventos'!C20</f>
        <v>164</v>
      </c>
      <c r="D20" s="19">
        <f>+'12.inv_eventos'!D20</f>
        <v>107</v>
      </c>
      <c r="E20" s="19"/>
      <c r="F20" s="19">
        <f>+'12.inv_eventos'!F20</f>
        <v>8</v>
      </c>
      <c r="G20" s="19">
        <f>+'12.inv_eventos'!G20</f>
        <v>17</v>
      </c>
      <c r="H20" s="19">
        <f>+'12.inv_eventos'!H20</f>
        <v>7</v>
      </c>
      <c r="I20" s="13"/>
    </row>
    <row r="21" spans="1:9" ht="15" customHeight="1" x14ac:dyDescent="0.2">
      <c r="A21" s="10" t="s">
        <v>20</v>
      </c>
      <c r="B21" s="12">
        <f>+'12.inv_eventos'!B21+'13.prof_eventos'!B15</f>
        <v>36</v>
      </c>
      <c r="C21" s="12">
        <f>+'12.inv_eventos'!C21+'13.prof_eventos'!C15</f>
        <v>186</v>
      </c>
      <c r="D21" s="12">
        <f>+'12.inv_eventos'!D21+'13.prof_eventos'!D15</f>
        <v>72</v>
      </c>
      <c r="F21" s="12">
        <f>+'12.inv_eventos'!F21+'13.prof_eventos'!E15</f>
        <v>27</v>
      </c>
      <c r="G21" s="12">
        <f>+'12.inv_eventos'!G21+'13.prof_eventos'!F15</f>
        <v>103</v>
      </c>
      <c r="H21" s="12">
        <f>+'12.inv_eventos'!H21+'13.prof_eventos'!G15</f>
        <v>66</v>
      </c>
      <c r="I21" s="13"/>
    </row>
    <row r="22" spans="1:9" ht="15" customHeight="1" x14ac:dyDescent="0.2">
      <c r="A22" s="10" t="s">
        <v>19</v>
      </c>
      <c r="B22" s="12">
        <f>+'12.inv_eventos'!B22</f>
        <v>54</v>
      </c>
      <c r="C22" s="12">
        <f>+'12.inv_eventos'!C22</f>
        <v>134</v>
      </c>
      <c r="D22" s="12">
        <f>+'12.inv_eventos'!D22</f>
        <v>45</v>
      </c>
      <c r="E22" s="12">
        <f>+'12.inv_eventos'!E22</f>
        <v>4</v>
      </c>
      <c r="F22" s="12">
        <f>+'12.inv_eventos'!F22</f>
        <v>29</v>
      </c>
      <c r="G22" s="12">
        <f>+'12.inv_eventos'!G22</f>
        <v>64</v>
      </c>
      <c r="H22" s="12">
        <f>+'12.inv_eventos'!H22</f>
        <v>27</v>
      </c>
      <c r="I22" s="13"/>
    </row>
    <row r="23" spans="1:9" ht="15" customHeight="1" x14ac:dyDescent="0.2">
      <c r="A23" s="10" t="s">
        <v>18</v>
      </c>
      <c r="B23" s="13">
        <f>+'12.inv_eventos'!B23</f>
        <v>7</v>
      </c>
      <c r="C23" s="13">
        <f>+'12.inv_eventos'!C23</f>
        <v>15</v>
      </c>
      <c r="D23" s="13">
        <f>+'12.inv_eventos'!D23</f>
        <v>2</v>
      </c>
      <c r="E23" s="13">
        <f>+'12.inv_eventos'!E23</f>
        <v>1</v>
      </c>
      <c r="F23" s="13">
        <f>+'12.inv_eventos'!F23</f>
        <v>0</v>
      </c>
      <c r="G23" s="13">
        <f>+'12.inv_eventos'!G23</f>
        <v>6</v>
      </c>
      <c r="H23" s="13">
        <f>+'12.inv_eventos'!H23</f>
        <v>2</v>
      </c>
      <c r="I23" s="13"/>
    </row>
    <row r="24" spans="1:9" ht="15" customHeight="1" x14ac:dyDescent="0.2">
      <c r="A24" s="10" t="s">
        <v>17</v>
      </c>
      <c r="B24" s="12">
        <f>+'12.inv_eventos'!B24</f>
        <v>91</v>
      </c>
      <c r="C24" s="12">
        <f>+'12.inv_eventos'!C24</f>
        <v>304</v>
      </c>
      <c r="D24" s="12">
        <f>+'12.inv_eventos'!D24</f>
        <v>105</v>
      </c>
      <c r="F24" s="12">
        <f>+'12.inv_eventos'!F24</f>
        <v>57</v>
      </c>
      <c r="G24" s="12">
        <f>+'12.inv_eventos'!G24</f>
        <v>25</v>
      </c>
      <c r="H24" s="12">
        <f>+'12.inv_eventos'!H24</f>
        <v>42</v>
      </c>
      <c r="I24" s="13"/>
    </row>
    <row r="25" spans="1:9" ht="15" customHeight="1" x14ac:dyDescent="0.2">
      <c r="A25" s="10" t="s">
        <v>16</v>
      </c>
      <c r="B25" s="12">
        <f>+'12.inv_eventos'!B25+'13.prof_eventos'!B16</f>
        <v>59</v>
      </c>
      <c r="C25" s="12">
        <f>+'12.inv_eventos'!C25+'13.prof_eventos'!C16</f>
        <v>122</v>
      </c>
      <c r="D25" s="12">
        <f>+'12.inv_eventos'!D25+'13.prof_eventos'!D16</f>
        <v>39</v>
      </c>
      <c r="E25" s="12">
        <f>'12.inv_eventos'!E25</f>
        <v>1</v>
      </c>
      <c r="F25" s="12">
        <f>+'12.inv_eventos'!F25+'13.prof_eventos'!E16</f>
        <v>13</v>
      </c>
      <c r="G25" s="12">
        <f>+'12.inv_eventos'!G25+'13.prof_eventos'!F16</f>
        <v>8</v>
      </c>
      <c r="H25" s="12">
        <f>+'12.inv_eventos'!H25+'13.prof_eventos'!G16</f>
        <v>15</v>
      </c>
      <c r="I25" s="13"/>
    </row>
    <row r="26" spans="1:9" ht="15" customHeight="1" x14ac:dyDescent="0.2">
      <c r="A26" s="10" t="s">
        <v>15</v>
      </c>
      <c r="B26" s="12">
        <f>+'12.inv_eventos'!B26+'13.prof_eventos'!B17</f>
        <v>51</v>
      </c>
      <c r="C26" s="12">
        <f>+'12.inv_eventos'!C26+'13.prof_eventos'!C17</f>
        <v>217</v>
      </c>
      <c r="D26" s="12">
        <f>+'12.inv_eventos'!D26+'13.prof_eventos'!D17</f>
        <v>76</v>
      </c>
      <c r="F26" s="12">
        <f>+'12.inv_eventos'!F26+'13.prof_eventos'!E17</f>
        <v>49</v>
      </c>
      <c r="G26" s="12">
        <f>+'12.inv_eventos'!G26+'13.prof_eventos'!F17</f>
        <v>89</v>
      </c>
      <c r="H26" s="12">
        <f>+'12.inv_eventos'!H26+'13.prof_eventos'!G17</f>
        <v>35</v>
      </c>
      <c r="I26" s="13"/>
    </row>
    <row r="27" spans="1:9" ht="15" customHeight="1" x14ac:dyDescent="0.2">
      <c r="A27" s="10" t="s">
        <v>14</v>
      </c>
      <c r="B27" s="12">
        <f>+'12.inv_eventos'!B27+'13.prof_eventos'!B18</f>
        <v>139</v>
      </c>
      <c r="C27" s="12">
        <f>+'12.inv_eventos'!C27+'13.prof_eventos'!C18</f>
        <v>542</v>
      </c>
      <c r="D27" s="12">
        <f>+'12.inv_eventos'!D27+'13.prof_eventos'!D18</f>
        <v>181</v>
      </c>
      <c r="E27" s="12">
        <f>'12.inv_eventos'!E27</f>
        <v>2</v>
      </c>
      <c r="F27" s="12">
        <f>+'12.inv_eventos'!F27+'13.prof_eventos'!E18</f>
        <v>129</v>
      </c>
      <c r="G27" s="12">
        <f>+'12.inv_eventos'!G27+'13.prof_eventos'!F18</f>
        <v>108</v>
      </c>
      <c r="H27" s="12">
        <f>+'12.inv_eventos'!H27+'13.prof_eventos'!G18</f>
        <v>225</v>
      </c>
      <c r="I27" s="13"/>
    </row>
    <row r="28" spans="1:9" ht="15" customHeight="1" x14ac:dyDescent="0.2">
      <c r="A28" s="7" t="s">
        <v>13</v>
      </c>
      <c r="B28" s="12">
        <f>+'12.inv_eventos'!B28+'13.prof_eventos'!B19</f>
        <v>122</v>
      </c>
      <c r="C28" s="12">
        <f>+'12.inv_eventos'!C28+'13.prof_eventos'!C19</f>
        <v>261</v>
      </c>
      <c r="D28" s="12">
        <f>+'12.inv_eventos'!D28+'13.prof_eventos'!D19</f>
        <v>89</v>
      </c>
      <c r="E28" s="12">
        <f>'12.inv_eventos'!E28</f>
        <v>1</v>
      </c>
      <c r="F28" s="12">
        <f>+'12.inv_eventos'!F28+'13.prof_eventos'!E19</f>
        <v>33</v>
      </c>
      <c r="G28" s="12">
        <f>+'12.inv_eventos'!G28+'13.prof_eventos'!F19</f>
        <v>47</v>
      </c>
      <c r="H28" s="12">
        <f>+'12.inv_eventos'!H28+'13.prof_eventos'!G19</f>
        <v>42</v>
      </c>
      <c r="I28" s="13"/>
    </row>
    <row r="29" spans="1:9" ht="15" customHeight="1" x14ac:dyDescent="0.2">
      <c r="A29" s="10" t="s">
        <v>12</v>
      </c>
      <c r="B29" s="12">
        <f>+'12.inv_eventos'!B29+'13.prof_eventos'!B20</f>
        <v>100</v>
      </c>
      <c r="C29" s="12">
        <f>+'12.inv_eventos'!C29+'13.prof_eventos'!C20</f>
        <v>372</v>
      </c>
      <c r="D29" s="12">
        <f>+'12.inv_eventos'!D29+'13.prof_eventos'!D20</f>
        <v>150</v>
      </c>
      <c r="E29" s="12">
        <f>'12.inv_eventos'!E29</f>
        <v>3</v>
      </c>
      <c r="F29" s="12">
        <f>+'12.inv_eventos'!F29+'13.prof_eventos'!E20</f>
        <v>72</v>
      </c>
      <c r="G29" s="12">
        <f>+'12.inv_eventos'!G29+'13.prof_eventos'!F20</f>
        <v>161</v>
      </c>
      <c r="H29" s="12">
        <f>+'12.inv_eventos'!H29+'13.prof_eventos'!G20</f>
        <v>65</v>
      </c>
      <c r="I29" s="13"/>
    </row>
    <row r="30" spans="1:9" ht="15" customHeight="1" x14ac:dyDescent="0.2">
      <c r="A30" s="9" t="s">
        <v>11</v>
      </c>
      <c r="B30" s="27">
        <f>SUM(B31:B38)</f>
        <v>28</v>
      </c>
      <c r="C30" s="27">
        <f t="shared" ref="C30:H30" si="3">SUM(C31:C38)</f>
        <v>145</v>
      </c>
      <c r="D30" s="27">
        <f t="shared" si="3"/>
        <v>70</v>
      </c>
      <c r="E30" s="27">
        <f t="shared" si="3"/>
        <v>7</v>
      </c>
      <c r="F30" s="27">
        <f t="shared" si="3"/>
        <v>26</v>
      </c>
      <c r="G30" s="27">
        <f t="shared" si="3"/>
        <v>26</v>
      </c>
      <c r="H30" s="27">
        <f t="shared" si="3"/>
        <v>27</v>
      </c>
      <c r="I30" s="13"/>
    </row>
    <row r="31" spans="1:9" ht="15" customHeight="1" x14ac:dyDescent="0.2">
      <c r="A31" s="7" t="s">
        <v>10</v>
      </c>
      <c r="B31" s="19">
        <f>+'12.inv_eventos'!B31</f>
        <v>1</v>
      </c>
      <c r="C31" s="19">
        <f>+'12.inv_eventos'!C31</f>
        <v>6</v>
      </c>
      <c r="D31" s="19">
        <f>+'12.inv_eventos'!D31</f>
        <v>1</v>
      </c>
      <c r="E31" s="19"/>
      <c r="F31" s="19"/>
      <c r="G31" s="19"/>
      <c r="H31" s="19"/>
      <c r="I31" s="13"/>
    </row>
    <row r="32" spans="1:9" ht="15" customHeight="1" x14ac:dyDescent="0.2">
      <c r="A32" s="7" t="s">
        <v>9</v>
      </c>
      <c r="B32" s="19">
        <f>+'12.inv_eventos'!B32</f>
        <v>3</v>
      </c>
      <c r="C32" s="19">
        <f>+'12.inv_eventos'!C32</f>
        <v>3</v>
      </c>
      <c r="D32" s="19">
        <f>+'12.inv_eventos'!D32</f>
        <v>3</v>
      </c>
      <c r="E32" s="19"/>
      <c r="F32" s="19">
        <f>+'12.inv_eventos'!F32</f>
        <v>3</v>
      </c>
      <c r="G32" s="19">
        <f>+'12.inv_eventos'!G32</f>
        <v>1</v>
      </c>
      <c r="H32" s="19">
        <f>+'12.inv_eventos'!H32</f>
        <v>1</v>
      </c>
      <c r="I32" s="13"/>
    </row>
    <row r="33" spans="1:9" ht="15" customHeight="1" x14ac:dyDescent="0.2">
      <c r="A33" s="7" t="s">
        <v>7</v>
      </c>
      <c r="B33" s="19">
        <f>+'12.inv_eventos'!B33</f>
        <v>2</v>
      </c>
      <c r="C33" s="19">
        <f>+'12.inv_eventos'!C33</f>
        <v>24</v>
      </c>
      <c r="D33" s="19">
        <f>+'12.inv_eventos'!D33</f>
        <v>4</v>
      </c>
      <c r="E33" s="19"/>
      <c r="F33" s="19"/>
      <c r="G33" s="19">
        <f>+'12.inv_eventos'!G33</f>
        <v>3</v>
      </c>
      <c r="H33" s="19">
        <f>+'12.inv_eventos'!H33</f>
        <v>1</v>
      </c>
      <c r="I33" s="13"/>
    </row>
    <row r="34" spans="1:9" ht="15" customHeight="1" x14ac:dyDescent="0.2">
      <c r="A34" s="7" t="s">
        <v>89</v>
      </c>
      <c r="B34" s="12">
        <f>+'12.inv_eventos'!B34</f>
        <v>10</v>
      </c>
      <c r="C34" s="12">
        <f>+'12.inv_eventos'!C34</f>
        <v>33</v>
      </c>
      <c r="D34" s="12">
        <f>+'12.inv_eventos'!D34</f>
        <v>18</v>
      </c>
      <c r="F34" s="12">
        <f>+'12.inv_eventos'!F34</f>
        <v>3</v>
      </c>
      <c r="G34" s="12">
        <f>+'12.inv_eventos'!G34</f>
        <v>5</v>
      </c>
      <c r="H34" s="12">
        <f>+'12.inv_eventos'!H34</f>
        <v>8</v>
      </c>
      <c r="I34" s="13"/>
    </row>
    <row r="35" spans="1:9" ht="15" customHeight="1" x14ac:dyDescent="0.2">
      <c r="A35" s="7" t="s">
        <v>6</v>
      </c>
      <c r="B35" s="12">
        <f>+'12.inv_eventos'!B35</f>
        <v>1</v>
      </c>
      <c r="C35" s="12">
        <f>+'12.inv_eventos'!C35</f>
        <v>4</v>
      </c>
      <c r="F35" s="12">
        <f>+'12.inv_eventos'!F35</f>
        <v>3</v>
      </c>
      <c r="G35" s="12">
        <f>+'12.inv_eventos'!G35</f>
        <v>3</v>
      </c>
      <c r="H35" s="12">
        <f>+'12.inv_eventos'!H35</f>
        <v>1</v>
      </c>
      <c r="I35" s="13"/>
    </row>
    <row r="36" spans="1:9" ht="15" customHeight="1" x14ac:dyDescent="0.2">
      <c r="A36" s="7" t="s">
        <v>5</v>
      </c>
      <c r="C36" s="12">
        <f>+'12.inv_eventos'!C36</f>
        <v>12</v>
      </c>
      <c r="D36" s="12">
        <f>+'12.inv_eventos'!D36</f>
        <v>8</v>
      </c>
      <c r="F36" s="12">
        <f>+'12.inv_eventos'!F36</f>
        <v>2</v>
      </c>
      <c r="H36" s="12">
        <f>+'12.inv_eventos'!H36</f>
        <v>6</v>
      </c>
      <c r="I36" s="13"/>
    </row>
    <row r="37" spans="1:9" ht="15" customHeight="1" x14ac:dyDescent="0.2">
      <c r="A37" s="7" t="s">
        <v>3</v>
      </c>
      <c r="B37" s="12">
        <f>+'12.inv_eventos'!B37</f>
        <v>8</v>
      </c>
      <c r="C37" s="12">
        <f>+'12.inv_eventos'!C37</f>
        <v>41</v>
      </c>
      <c r="D37" s="12">
        <f>+'12.inv_eventos'!D37</f>
        <v>15</v>
      </c>
      <c r="F37" s="12">
        <f>+'12.inv_eventos'!F37</f>
        <v>8</v>
      </c>
      <c r="G37" s="12">
        <f>+'12.inv_eventos'!G37</f>
        <v>10</v>
      </c>
      <c r="H37" s="12">
        <f>+'12.inv_eventos'!H37</f>
        <v>9</v>
      </c>
      <c r="I37" s="13"/>
    </row>
    <row r="38" spans="1:9" ht="15" customHeight="1" x14ac:dyDescent="0.2">
      <c r="A38" s="7" t="s">
        <v>2</v>
      </c>
      <c r="B38" s="12">
        <f>+'12.inv_eventos'!B38</f>
        <v>3</v>
      </c>
      <c r="C38" s="12">
        <f>+'12.inv_eventos'!C38</f>
        <v>22</v>
      </c>
      <c r="D38" s="12">
        <f>+'12.inv_eventos'!D38</f>
        <v>21</v>
      </c>
      <c r="E38" s="12">
        <f>+'12.inv_eventos'!E38</f>
        <v>7</v>
      </c>
      <c r="F38" s="12">
        <f>+'12.inv_eventos'!F38</f>
        <v>7</v>
      </c>
      <c r="G38" s="12">
        <f>+'12.inv_eventos'!G38</f>
        <v>4</v>
      </c>
      <c r="H38" s="12">
        <f>+'12.inv_eventos'!H38</f>
        <v>1</v>
      </c>
      <c r="I38" s="13"/>
    </row>
    <row r="39" spans="1:9" ht="9" customHeight="1" x14ac:dyDescent="0.2">
      <c r="A39" s="13"/>
      <c r="B39" s="6"/>
      <c r="C39" s="6"/>
      <c r="D39" s="6"/>
      <c r="E39" s="6"/>
      <c r="F39" s="6"/>
      <c r="G39" s="6"/>
      <c r="H39" s="6"/>
      <c r="I39" s="13"/>
    </row>
    <row r="40" spans="1:9" ht="15" customHeight="1" x14ac:dyDescent="0.2">
      <c r="A40" s="5" t="s">
        <v>1</v>
      </c>
      <c r="B40" s="4">
        <f t="shared" ref="B40:H40" si="4">SUM(B8,B9,B17,B30)</f>
        <v>1117</v>
      </c>
      <c r="C40" s="4">
        <f t="shared" si="4"/>
        <v>3784</v>
      </c>
      <c r="D40" s="4">
        <f t="shared" si="4"/>
        <v>1495</v>
      </c>
      <c r="E40" s="4">
        <f t="shared" si="4"/>
        <v>31</v>
      </c>
      <c r="F40" s="4">
        <f t="shared" si="4"/>
        <v>677</v>
      </c>
      <c r="G40" s="4">
        <f t="shared" si="4"/>
        <v>992</v>
      </c>
      <c r="H40" s="4">
        <f t="shared" si="4"/>
        <v>794</v>
      </c>
      <c r="I40" s="13"/>
    </row>
    <row r="41" spans="1:9" x14ac:dyDescent="0.2">
      <c r="A41" s="13"/>
      <c r="B41" s="31"/>
      <c r="C41" s="31"/>
      <c r="D41" s="31"/>
      <c r="E41" s="31"/>
      <c r="F41" s="31"/>
      <c r="G41" s="31"/>
      <c r="H41" s="31"/>
      <c r="I41" s="13"/>
    </row>
    <row r="42" spans="1:9" x14ac:dyDescent="0.2">
      <c r="A42" s="30" t="s">
        <v>0</v>
      </c>
      <c r="I42" s="13"/>
    </row>
    <row r="43" spans="1:9" x14ac:dyDescent="0.2">
      <c r="B43" s="1"/>
      <c r="C43" s="1"/>
      <c r="D43" s="1"/>
      <c r="E43" s="1"/>
      <c r="F43" s="1"/>
      <c r="G43" s="1"/>
      <c r="H43" s="1"/>
    </row>
  </sheetData>
  <mergeCells count="11">
    <mergeCell ref="G5:G6"/>
    <mergeCell ref="H5:H6"/>
    <mergeCell ref="A1:H1"/>
    <mergeCell ref="A2:H2"/>
    <mergeCell ref="A3:H3"/>
    <mergeCell ref="A5:A6"/>
    <mergeCell ref="B5:B6"/>
    <mergeCell ref="C5:C6"/>
    <mergeCell ref="D5:D6"/>
    <mergeCell ref="E5:E6"/>
    <mergeCell ref="F5:F6"/>
  </mergeCells>
  <printOptions horizontalCentered="1"/>
  <pageMargins left="0.39370078740157483" right="0.39370078740157483" top="0.59055118110236227" bottom="0.59055118110236227" header="0.39370078740157483" footer="0.39370078740157483"/>
  <pageSetup scale="7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43"/>
  <sheetViews>
    <sheetView zoomScaleNormal="100" workbookViewId="0">
      <selection sqref="A1:H1"/>
    </sheetView>
  </sheetViews>
  <sheetFormatPr baseColWidth="10" defaultColWidth="10.85546875" defaultRowHeight="12.75" x14ac:dyDescent="0.2"/>
  <cols>
    <col min="1" max="1" width="81" style="1" customWidth="1"/>
    <col min="2" max="8" width="13" style="1" customWidth="1"/>
    <col min="9" max="16384" width="10.85546875" style="1"/>
  </cols>
  <sheetData>
    <row r="1" spans="1:9" ht="15" customHeight="1" x14ac:dyDescent="0.2">
      <c r="A1" s="102" t="s">
        <v>39</v>
      </c>
      <c r="B1" s="102"/>
      <c r="C1" s="102"/>
      <c r="D1" s="102"/>
      <c r="E1" s="102"/>
      <c r="F1" s="102"/>
      <c r="G1" s="102"/>
      <c r="H1" s="102"/>
    </row>
    <row r="2" spans="1:9" ht="15" customHeight="1" x14ac:dyDescent="0.2">
      <c r="A2" s="102" t="s">
        <v>55</v>
      </c>
      <c r="B2" s="102"/>
      <c r="C2" s="102"/>
      <c r="D2" s="102"/>
      <c r="E2" s="102"/>
      <c r="F2" s="102"/>
      <c r="G2" s="102"/>
      <c r="H2" s="102"/>
    </row>
    <row r="3" spans="1:9" ht="15" customHeight="1" x14ac:dyDescent="0.2">
      <c r="A3" s="102">
        <v>2021</v>
      </c>
      <c r="B3" s="102"/>
      <c r="C3" s="102"/>
      <c r="D3" s="102"/>
      <c r="E3" s="102"/>
      <c r="F3" s="102"/>
      <c r="G3" s="102"/>
      <c r="H3" s="102"/>
    </row>
    <row r="4" spans="1:9" s="37" customFormat="1" ht="13.5" customHeight="1" x14ac:dyDescent="0.2"/>
    <row r="5" spans="1:9" ht="18" customHeight="1" x14ac:dyDescent="0.2">
      <c r="A5" s="104"/>
      <c r="B5" s="103" t="s">
        <v>53</v>
      </c>
      <c r="C5" s="103" t="s">
        <v>52</v>
      </c>
      <c r="D5" s="104" t="s">
        <v>51</v>
      </c>
      <c r="E5" s="103" t="s">
        <v>50</v>
      </c>
      <c r="F5" s="104" t="s">
        <v>49</v>
      </c>
      <c r="G5" s="103" t="s">
        <v>48</v>
      </c>
      <c r="H5" s="104" t="s">
        <v>47</v>
      </c>
    </row>
    <row r="6" spans="1:9" ht="18" customHeight="1" x14ac:dyDescent="0.2">
      <c r="A6" s="104"/>
      <c r="B6" s="103"/>
      <c r="C6" s="103"/>
      <c r="D6" s="104"/>
      <c r="E6" s="103"/>
      <c r="F6" s="104"/>
      <c r="G6" s="103"/>
      <c r="H6" s="104"/>
    </row>
    <row r="7" spans="1:9" s="37" customFormat="1" ht="9" customHeight="1" x14ac:dyDescent="0.2">
      <c r="A7" s="38"/>
      <c r="B7" s="38"/>
      <c r="C7" s="38"/>
      <c r="D7" s="38"/>
      <c r="E7" s="38"/>
    </row>
    <row r="8" spans="1:9" ht="15" customHeight="1" x14ac:dyDescent="0.2">
      <c r="A8" s="9" t="s">
        <v>33</v>
      </c>
      <c r="B8" s="8">
        <v>2</v>
      </c>
      <c r="C8" s="8">
        <v>3</v>
      </c>
      <c r="D8" s="8">
        <v>5</v>
      </c>
      <c r="E8" s="8"/>
      <c r="F8" s="8"/>
      <c r="G8" s="8">
        <v>1</v>
      </c>
      <c r="H8" s="8"/>
      <c r="I8" s="13"/>
    </row>
    <row r="9" spans="1:9" ht="15" customHeight="1" x14ac:dyDescent="0.2">
      <c r="A9" s="9" t="s">
        <v>32</v>
      </c>
      <c r="B9" s="8">
        <f t="shared" ref="B9:D9" si="0">SUM(B10:B16)</f>
        <v>282</v>
      </c>
      <c r="C9" s="8">
        <f t="shared" si="0"/>
        <v>912</v>
      </c>
      <c r="D9" s="8">
        <f t="shared" si="0"/>
        <v>389</v>
      </c>
      <c r="E9" s="8"/>
      <c r="F9" s="8">
        <f>SUM(F10:F16)</f>
        <v>176</v>
      </c>
      <c r="G9" s="8">
        <f>SUM(G10:G16)</f>
        <v>284</v>
      </c>
      <c r="H9" s="8">
        <f>SUM(H10:H16)</f>
        <v>211</v>
      </c>
      <c r="I9" s="2"/>
    </row>
    <row r="10" spans="1:9" ht="15" customHeight="1" x14ac:dyDescent="0.2">
      <c r="A10" s="10" t="s">
        <v>31</v>
      </c>
      <c r="B10" s="13">
        <v>53</v>
      </c>
      <c r="C10" s="13">
        <v>212</v>
      </c>
      <c r="D10" s="13">
        <v>75</v>
      </c>
      <c r="E10" s="13"/>
      <c r="F10" s="6">
        <v>43</v>
      </c>
      <c r="G10" s="13">
        <v>38</v>
      </c>
      <c r="H10" s="13">
        <v>19</v>
      </c>
      <c r="I10" s="2"/>
    </row>
    <row r="11" spans="1:9" ht="15" customHeight="1" x14ac:dyDescent="0.2">
      <c r="A11" s="10" t="s">
        <v>30</v>
      </c>
      <c r="B11" s="13">
        <v>7</v>
      </c>
      <c r="C11" s="13">
        <v>79</v>
      </c>
      <c r="D11" s="13">
        <v>35</v>
      </c>
      <c r="E11" s="13"/>
      <c r="F11" s="6">
        <v>18</v>
      </c>
      <c r="G11" s="13">
        <v>8</v>
      </c>
      <c r="H11" s="13">
        <v>4</v>
      </c>
      <c r="I11" s="2"/>
    </row>
    <row r="12" spans="1:9" ht="15" customHeight="1" x14ac:dyDescent="0.2">
      <c r="A12" s="10" t="s">
        <v>29</v>
      </c>
      <c r="B12" s="13">
        <v>53</v>
      </c>
      <c r="C12" s="13">
        <v>150</v>
      </c>
      <c r="D12" s="13">
        <v>85</v>
      </c>
      <c r="E12" s="13"/>
      <c r="F12" s="6">
        <v>28</v>
      </c>
      <c r="G12" s="13">
        <v>48</v>
      </c>
      <c r="H12" s="13">
        <v>65</v>
      </c>
      <c r="I12" s="2"/>
    </row>
    <row r="13" spans="1:9" ht="15" customHeight="1" x14ac:dyDescent="0.2">
      <c r="A13" s="10" t="s">
        <v>28</v>
      </c>
      <c r="B13" s="13">
        <v>47</v>
      </c>
      <c r="C13" s="13">
        <v>148</v>
      </c>
      <c r="D13" s="13">
        <v>53</v>
      </c>
      <c r="E13" s="13"/>
      <c r="F13" s="6">
        <v>34</v>
      </c>
      <c r="G13" s="13">
        <v>62</v>
      </c>
      <c r="H13" s="13">
        <v>51</v>
      </c>
      <c r="I13" s="2"/>
    </row>
    <row r="14" spans="1:9" ht="15" customHeight="1" x14ac:dyDescent="0.2">
      <c r="A14" s="10" t="s">
        <v>27</v>
      </c>
      <c r="B14" s="13">
        <v>27</v>
      </c>
      <c r="C14" s="13">
        <v>92</v>
      </c>
      <c r="D14" s="13">
        <v>24</v>
      </c>
      <c r="E14" s="13"/>
      <c r="F14" s="6">
        <v>7</v>
      </c>
      <c r="G14" s="13">
        <v>75</v>
      </c>
      <c r="H14" s="13">
        <v>21</v>
      </c>
      <c r="I14" s="2"/>
    </row>
    <row r="15" spans="1:9" ht="15" customHeight="1" x14ac:dyDescent="0.2">
      <c r="A15" s="10" t="s">
        <v>26</v>
      </c>
      <c r="B15" s="13">
        <v>3</v>
      </c>
      <c r="C15" s="13">
        <v>62</v>
      </c>
      <c r="D15" s="13">
        <v>18</v>
      </c>
      <c r="E15" s="13"/>
      <c r="F15" s="6">
        <v>10</v>
      </c>
      <c r="G15" s="13">
        <v>8</v>
      </c>
      <c r="H15" s="13">
        <v>3</v>
      </c>
      <c r="I15" s="2"/>
    </row>
    <row r="16" spans="1:9" ht="15" customHeight="1" x14ac:dyDescent="0.2">
      <c r="A16" s="10" t="s">
        <v>88</v>
      </c>
      <c r="B16" s="13">
        <v>92</v>
      </c>
      <c r="C16" s="13">
        <v>169</v>
      </c>
      <c r="D16" s="13">
        <v>99</v>
      </c>
      <c r="E16" s="13"/>
      <c r="F16" s="6">
        <v>36</v>
      </c>
      <c r="G16" s="13">
        <v>45</v>
      </c>
      <c r="H16" s="13">
        <v>48</v>
      </c>
      <c r="I16" s="2"/>
    </row>
    <row r="17" spans="1:9" ht="15" customHeight="1" x14ac:dyDescent="0.2">
      <c r="A17" s="9" t="s">
        <v>24</v>
      </c>
      <c r="B17" s="8">
        <f t="shared" ref="B17:H17" si="1">SUM(B18:B29)</f>
        <v>779</v>
      </c>
      <c r="C17" s="8">
        <f t="shared" si="1"/>
        <v>2671</v>
      </c>
      <c r="D17" s="8">
        <f t="shared" si="1"/>
        <v>1008</v>
      </c>
      <c r="E17" s="8">
        <f t="shared" si="1"/>
        <v>24</v>
      </c>
      <c r="F17" s="8">
        <f t="shared" si="1"/>
        <v>470</v>
      </c>
      <c r="G17" s="8">
        <f t="shared" si="1"/>
        <v>668</v>
      </c>
      <c r="H17" s="8">
        <f t="shared" si="1"/>
        <v>547</v>
      </c>
      <c r="I17" s="2"/>
    </row>
    <row r="18" spans="1:9" ht="15" customHeight="1" x14ac:dyDescent="0.2">
      <c r="A18" s="10" t="s">
        <v>23</v>
      </c>
      <c r="B18" s="6">
        <v>70</v>
      </c>
      <c r="C18" s="6">
        <v>197</v>
      </c>
      <c r="D18" s="6">
        <v>51</v>
      </c>
      <c r="E18" s="6">
        <v>3</v>
      </c>
      <c r="F18" s="6">
        <v>25</v>
      </c>
      <c r="G18" s="6">
        <v>33</v>
      </c>
      <c r="H18" s="6">
        <v>20</v>
      </c>
      <c r="I18" s="2"/>
    </row>
    <row r="19" spans="1:9" ht="15" customHeight="1" x14ac:dyDescent="0.2">
      <c r="A19" s="10" t="s">
        <v>22</v>
      </c>
      <c r="B19" s="6">
        <v>44</v>
      </c>
      <c r="C19" s="6">
        <v>186</v>
      </c>
      <c r="D19" s="6">
        <v>96</v>
      </c>
      <c r="E19" s="6">
        <v>9</v>
      </c>
      <c r="F19" s="6">
        <v>28</v>
      </c>
      <c r="G19" s="6">
        <v>12</v>
      </c>
      <c r="H19" s="6">
        <v>6</v>
      </c>
      <c r="I19" s="2"/>
    </row>
    <row r="20" spans="1:9" ht="15" customHeight="1" x14ac:dyDescent="0.2">
      <c r="A20" s="10" t="s">
        <v>21</v>
      </c>
      <c r="B20" s="6">
        <v>18</v>
      </c>
      <c r="C20" s="6">
        <v>164</v>
      </c>
      <c r="D20" s="6">
        <v>107</v>
      </c>
      <c r="E20" s="6"/>
      <c r="F20" s="6">
        <v>8</v>
      </c>
      <c r="G20" s="6">
        <v>17</v>
      </c>
      <c r="H20" s="6">
        <v>7</v>
      </c>
      <c r="I20" s="2"/>
    </row>
    <row r="21" spans="1:9" ht="15" customHeight="1" x14ac:dyDescent="0.2">
      <c r="A21" s="10" t="s">
        <v>20</v>
      </c>
      <c r="B21" s="13">
        <v>36</v>
      </c>
      <c r="C21" s="13">
        <v>185</v>
      </c>
      <c r="D21" s="13">
        <v>72</v>
      </c>
      <c r="E21" s="13"/>
      <c r="F21" s="13">
        <v>27</v>
      </c>
      <c r="G21" s="13">
        <v>103</v>
      </c>
      <c r="H21" s="13">
        <v>61</v>
      </c>
      <c r="I21" s="2"/>
    </row>
    <row r="22" spans="1:9" ht="15" customHeight="1" x14ac:dyDescent="0.2">
      <c r="A22" s="10" t="s">
        <v>19</v>
      </c>
      <c r="B22" s="13">
        <v>54</v>
      </c>
      <c r="C22" s="13">
        <v>134</v>
      </c>
      <c r="D22" s="13">
        <v>45</v>
      </c>
      <c r="E22" s="13">
        <v>4</v>
      </c>
      <c r="F22" s="13">
        <v>29</v>
      </c>
      <c r="G22" s="13">
        <v>64</v>
      </c>
      <c r="H22" s="13">
        <v>27</v>
      </c>
      <c r="I22" s="2"/>
    </row>
    <row r="23" spans="1:9" ht="15" customHeight="1" x14ac:dyDescent="0.2">
      <c r="A23" s="10" t="s">
        <v>18</v>
      </c>
      <c r="B23" s="13">
        <v>7</v>
      </c>
      <c r="C23" s="13">
        <v>15</v>
      </c>
      <c r="D23" s="13">
        <v>2</v>
      </c>
      <c r="E23" s="13">
        <v>1</v>
      </c>
      <c r="F23" s="13"/>
      <c r="G23" s="13">
        <v>6</v>
      </c>
      <c r="H23" s="13">
        <v>2</v>
      </c>
      <c r="I23" s="2"/>
    </row>
    <row r="24" spans="1:9" ht="15" customHeight="1" x14ac:dyDescent="0.2">
      <c r="A24" s="10" t="s">
        <v>17</v>
      </c>
      <c r="B24" s="13">
        <v>91</v>
      </c>
      <c r="C24" s="13">
        <v>304</v>
      </c>
      <c r="D24" s="13">
        <v>105</v>
      </c>
      <c r="E24" s="13"/>
      <c r="F24" s="13">
        <v>57</v>
      </c>
      <c r="G24" s="13">
        <v>25</v>
      </c>
      <c r="H24" s="13">
        <v>42</v>
      </c>
      <c r="I24" s="2"/>
    </row>
    <row r="25" spans="1:9" ht="15" customHeight="1" x14ac:dyDescent="0.2">
      <c r="A25" s="10" t="s">
        <v>16</v>
      </c>
      <c r="B25" s="13">
        <v>59</v>
      </c>
      <c r="C25" s="13">
        <v>118</v>
      </c>
      <c r="D25" s="13">
        <v>38</v>
      </c>
      <c r="E25" s="13">
        <v>1</v>
      </c>
      <c r="F25" s="13">
        <v>13</v>
      </c>
      <c r="G25" s="13">
        <v>8</v>
      </c>
      <c r="H25" s="13">
        <v>15</v>
      </c>
      <c r="I25" s="2"/>
    </row>
    <row r="26" spans="1:9" ht="15" customHeight="1" x14ac:dyDescent="0.2">
      <c r="A26" s="10" t="s">
        <v>15</v>
      </c>
      <c r="B26" s="13">
        <v>50</v>
      </c>
      <c r="C26" s="13">
        <v>216</v>
      </c>
      <c r="D26" s="13">
        <v>75</v>
      </c>
      <c r="E26" s="13"/>
      <c r="F26" s="13">
        <v>49</v>
      </c>
      <c r="G26" s="13">
        <v>87</v>
      </c>
      <c r="H26" s="13">
        <v>35</v>
      </c>
      <c r="I26" s="2"/>
    </row>
    <row r="27" spans="1:9" ht="15" customHeight="1" x14ac:dyDescent="0.2">
      <c r="A27" s="10" t="s">
        <v>14</v>
      </c>
      <c r="B27" s="13">
        <v>133</v>
      </c>
      <c r="C27" s="13">
        <v>533</v>
      </c>
      <c r="D27" s="13">
        <v>179</v>
      </c>
      <c r="E27" s="13">
        <v>2</v>
      </c>
      <c r="F27" s="13">
        <v>129</v>
      </c>
      <c r="G27" s="13">
        <v>108</v>
      </c>
      <c r="H27" s="13">
        <v>225</v>
      </c>
      <c r="I27" s="2"/>
    </row>
    <row r="28" spans="1:9" ht="15" customHeight="1" x14ac:dyDescent="0.2">
      <c r="A28" s="7" t="s">
        <v>13</v>
      </c>
      <c r="B28" s="13">
        <v>117</v>
      </c>
      <c r="C28" s="13">
        <v>251</v>
      </c>
      <c r="D28" s="13">
        <v>88</v>
      </c>
      <c r="E28" s="13">
        <v>1</v>
      </c>
      <c r="F28" s="13">
        <v>33</v>
      </c>
      <c r="G28" s="13">
        <v>46</v>
      </c>
      <c r="H28" s="13">
        <v>42</v>
      </c>
      <c r="I28" s="2"/>
    </row>
    <row r="29" spans="1:9" ht="15" customHeight="1" x14ac:dyDescent="0.2">
      <c r="A29" s="10" t="s">
        <v>12</v>
      </c>
      <c r="B29" s="13">
        <v>100</v>
      </c>
      <c r="C29" s="13">
        <v>368</v>
      </c>
      <c r="D29" s="13">
        <v>150</v>
      </c>
      <c r="E29" s="13">
        <v>3</v>
      </c>
      <c r="F29" s="13">
        <v>72</v>
      </c>
      <c r="G29" s="13">
        <v>159</v>
      </c>
      <c r="H29" s="13">
        <v>65</v>
      </c>
      <c r="I29" s="2"/>
    </row>
    <row r="30" spans="1:9" ht="15" customHeight="1" x14ac:dyDescent="0.2">
      <c r="A30" s="9" t="s">
        <v>11</v>
      </c>
      <c r="B30" s="9">
        <f>SUM(B31:B38)</f>
        <v>28</v>
      </c>
      <c r="C30" s="9">
        <f>SUM(C31:C38)</f>
        <v>145</v>
      </c>
      <c r="D30" s="9">
        <f t="shared" ref="D30:G30" si="2">SUM(D31:D38)</f>
        <v>70</v>
      </c>
      <c r="E30" s="9">
        <f t="shared" si="2"/>
        <v>7</v>
      </c>
      <c r="F30" s="9">
        <f t="shared" si="2"/>
        <v>26</v>
      </c>
      <c r="G30" s="9">
        <f t="shared" si="2"/>
        <v>26</v>
      </c>
      <c r="H30" s="9">
        <f>SUM(H31:H38)</f>
        <v>27</v>
      </c>
      <c r="I30" s="2"/>
    </row>
    <row r="31" spans="1:9" ht="15" customHeight="1" x14ac:dyDescent="0.2">
      <c r="A31" s="7" t="s">
        <v>10</v>
      </c>
      <c r="B31" s="13">
        <v>1</v>
      </c>
      <c r="C31" s="13">
        <v>6</v>
      </c>
      <c r="D31" s="13">
        <v>1</v>
      </c>
      <c r="E31" s="13"/>
      <c r="F31" s="13"/>
      <c r="G31" s="13"/>
      <c r="H31" s="13"/>
      <c r="I31" s="2"/>
    </row>
    <row r="32" spans="1:9" ht="15" customHeight="1" x14ac:dyDescent="0.2">
      <c r="A32" s="7" t="s">
        <v>9</v>
      </c>
      <c r="B32" s="13">
        <v>3</v>
      </c>
      <c r="C32" s="13">
        <v>3</v>
      </c>
      <c r="D32" s="13">
        <v>3</v>
      </c>
      <c r="E32" s="13"/>
      <c r="F32" s="13">
        <v>3</v>
      </c>
      <c r="G32" s="13">
        <v>1</v>
      </c>
      <c r="H32" s="13">
        <v>1</v>
      </c>
      <c r="I32" s="2"/>
    </row>
    <row r="33" spans="1:9" ht="15" customHeight="1" x14ac:dyDescent="0.2">
      <c r="A33" s="7" t="s">
        <v>7</v>
      </c>
      <c r="B33" s="13">
        <v>2</v>
      </c>
      <c r="C33" s="13">
        <v>24</v>
      </c>
      <c r="D33" s="13">
        <v>4</v>
      </c>
      <c r="E33" s="13"/>
      <c r="F33" s="13"/>
      <c r="G33" s="13">
        <v>3</v>
      </c>
      <c r="H33" s="13">
        <v>1</v>
      </c>
      <c r="I33" s="2"/>
    </row>
    <row r="34" spans="1:9" ht="15" customHeight="1" x14ac:dyDescent="0.2">
      <c r="A34" s="7" t="s">
        <v>89</v>
      </c>
      <c r="B34" s="13">
        <v>10</v>
      </c>
      <c r="C34" s="13">
        <v>33</v>
      </c>
      <c r="D34" s="13">
        <v>18</v>
      </c>
      <c r="E34" s="13"/>
      <c r="F34" s="13">
        <v>3</v>
      </c>
      <c r="G34" s="13">
        <v>5</v>
      </c>
      <c r="H34" s="13">
        <v>8</v>
      </c>
      <c r="I34" s="2"/>
    </row>
    <row r="35" spans="1:9" ht="15" customHeight="1" x14ac:dyDescent="0.2">
      <c r="A35" s="7" t="s">
        <v>6</v>
      </c>
      <c r="B35" s="13">
        <v>1</v>
      </c>
      <c r="C35" s="13">
        <v>4</v>
      </c>
      <c r="D35" s="13"/>
      <c r="E35" s="13"/>
      <c r="F35" s="13">
        <v>3</v>
      </c>
      <c r="G35" s="13">
        <v>3</v>
      </c>
      <c r="H35" s="13">
        <v>1</v>
      </c>
      <c r="I35" s="2"/>
    </row>
    <row r="36" spans="1:9" ht="15" customHeight="1" x14ac:dyDescent="0.2">
      <c r="A36" s="7" t="s">
        <v>5</v>
      </c>
      <c r="B36" s="13"/>
      <c r="C36" s="13">
        <v>12</v>
      </c>
      <c r="D36" s="13">
        <v>8</v>
      </c>
      <c r="E36" s="13"/>
      <c r="F36" s="13">
        <v>2</v>
      </c>
      <c r="G36" s="13"/>
      <c r="H36" s="13">
        <v>6</v>
      </c>
      <c r="I36" s="2"/>
    </row>
    <row r="37" spans="1:9" ht="15" customHeight="1" x14ac:dyDescent="0.2">
      <c r="A37" s="7" t="s">
        <v>3</v>
      </c>
      <c r="B37" s="13">
        <v>8</v>
      </c>
      <c r="C37" s="13">
        <v>41</v>
      </c>
      <c r="D37" s="13">
        <v>15</v>
      </c>
      <c r="E37" s="13"/>
      <c r="F37" s="13">
        <v>8</v>
      </c>
      <c r="G37" s="13">
        <v>10</v>
      </c>
      <c r="H37" s="13">
        <v>9</v>
      </c>
      <c r="I37" s="2"/>
    </row>
    <row r="38" spans="1:9" ht="15" customHeight="1" x14ac:dyDescent="0.2">
      <c r="A38" s="7" t="s">
        <v>2</v>
      </c>
      <c r="B38" s="13">
        <v>3</v>
      </c>
      <c r="C38" s="13">
        <v>22</v>
      </c>
      <c r="D38" s="13">
        <v>21</v>
      </c>
      <c r="E38" s="13">
        <v>7</v>
      </c>
      <c r="F38" s="13">
        <v>7</v>
      </c>
      <c r="G38" s="13">
        <v>4</v>
      </c>
      <c r="H38" s="13">
        <v>1</v>
      </c>
      <c r="I38" s="2"/>
    </row>
    <row r="39" spans="1:9" ht="9" customHeight="1" x14ac:dyDescent="0.2">
      <c r="A39" s="2"/>
      <c r="B39" s="36"/>
      <c r="C39" s="36"/>
      <c r="D39" s="36"/>
      <c r="E39" s="36"/>
      <c r="F39" s="36"/>
      <c r="G39" s="36"/>
      <c r="H39" s="36"/>
      <c r="I39" s="2"/>
    </row>
    <row r="40" spans="1:9" ht="15" customHeight="1" x14ac:dyDescent="0.2">
      <c r="A40" s="5" t="s">
        <v>1</v>
      </c>
      <c r="B40" s="4">
        <f t="shared" ref="B40:H40" si="3">SUM(B8,B9,B17,B30)</f>
        <v>1091</v>
      </c>
      <c r="C40" s="4">
        <f t="shared" si="3"/>
        <v>3731</v>
      </c>
      <c r="D40" s="4">
        <f t="shared" si="3"/>
        <v>1472</v>
      </c>
      <c r="E40" s="4">
        <f t="shared" si="3"/>
        <v>31</v>
      </c>
      <c r="F40" s="4">
        <f t="shared" si="3"/>
        <v>672</v>
      </c>
      <c r="G40" s="4">
        <f t="shared" si="3"/>
        <v>979</v>
      </c>
      <c r="H40" s="4">
        <f t="shared" si="3"/>
        <v>785</v>
      </c>
      <c r="I40" s="2"/>
    </row>
    <row r="41" spans="1:9" x14ac:dyDescent="0.2">
      <c r="A41" s="2"/>
      <c r="B41" s="35"/>
      <c r="C41" s="35"/>
      <c r="D41" s="35"/>
      <c r="E41" s="35"/>
      <c r="F41" s="35"/>
      <c r="G41" s="35"/>
      <c r="H41" s="35"/>
      <c r="I41" s="2"/>
    </row>
    <row r="42" spans="1:9" x14ac:dyDescent="0.2">
      <c r="A42" s="30" t="s">
        <v>0</v>
      </c>
    </row>
    <row r="43" spans="1:9" x14ac:dyDescent="0.2">
      <c r="B43" s="34"/>
      <c r="C43" s="34"/>
      <c r="D43" s="34"/>
      <c r="E43" s="34"/>
      <c r="F43" s="34"/>
      <c r="G43" s="34"/>
      <c r="H43" s="34"/>
    </row>
  </sheetData>
  <mergeCells count="11">
    <mergeCell ref="G5:G6"/>
    <mergeCell ref="H5:H6"/>
    <mergeCell ref="A1:H1"/>
    <mergeCell ref="A3:H3"/>
    <mergeCell ref="A2:H2"/>
    <mergeCell ref="A5:A6"/>
    <mergeCell ref="B5:B6"/>
    <mergeCell ref="C5:C6"/>
    <mergeCell ref="D5:D6"/>
    <mergeCell ref="E5:E6"/>
    <mergeCell ref="F5:F6"/>
  </mergeCells>
  <printOptions horizontalCentered="1"/>
  <pageMargins left="0.39370078740157483" right="0.39370078740157483" top="0.59055118110236227" bottom="0.59055118110236227" header="0.39370078740157483" footer="0.39370078740157483"/>
  <pageSetup scale="7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26"/>
  <sheetViews>
    <sheetView zoomScaleNormal="100" workbookViewId="0">
      <selection sqref="A1:G1"/>
    </sheetView>
  </sheetViews>
  <sheetFormatPr baseColWidth="10" defaultColWidth="10.85546875" defaultRowHeight="12.75" x14ac:dyDescent="0.2"/>
  <cols>
    <col min="1" max="1" width="72.42578125" style="12" customWidth="1"/>
    <col min="2" max="7" width="13" style="12" customWidth="1"/>
    <col min="8" max="16384" width="10.85546875" style="12"/>
  </cols>
  <sheetData>
    <row r="1" spans="1:8" ht="15" customHeight="1" x14ac:dyDescent="0.2">
      <c r="A1" s="102" t="s">
        <v>39</v>
      </c>
      <c r="B1" s="102"/>
      <c r="C1" s="102"/>
      <c r="D1" s="102"/>
      <c r="E1" s="102"/>
      <c r="F1" s="102"/>
      <c r="G1" s="102"/>
    </row>
    <row r="2" spans="1:8" ht="15" customHeight="1" x14ac:dyDescent="0.2">
      <c r="A2" s="102" t="s">
        <v>56</v>
      </c>
      <c r="B2" s="102"/>
      <c r="C2" s="102"/>
      <c r="D2" s="102"/>
      <c r="E2" s="102"/>
      <c r="F2" s="102"/>
      <c r="G2" s="102"/>
    </row>
    <row r="3" spans="1:8" ht="15" customHeight="1" x14ac:dyDescent="0.2">
      <c r="A3" s="102">
        <v>2021</v>
      </c>
      <c r="B3" s="102"/>
      <c r="C3" s="102"/>
      <c r="D3" s="102"/>
      <c r="E3" s="102"/>
      <c r="F3" s="102"/>
      <c r="G3" s="102"/>
    </row>
    <row r="4" spans="1:8" s="14" customFormat="1" ht="13.5" customHeight="1" x14ac:dyDescent="0.2"/>
    <row r="5" spans="1:8" ht="18" customHeight="1" x14ac:dyDescent="0.2">
      <c r="A5" s="103" t="s">
        <v>38</v>
      </c>
      <c r="B5" s="103" t="s">
        <v>53</v>
      </c>
      <c r="C5" s="103" t="s">
        <v>52</v>
      </c>
      <c r="D5" s="104" t="s">
        <v>51</v>
      </c>
      <c r="E5" s="104" t="s">
        <v>49</v>
      </c>
      <c r="F5" s="103" t="s">
        <v>48</v>
      </c>
      <c r="G5" s="104" t="s">
        <v>47</v>
      </c>
    </row>
    <row r="6" spans="1:8" ht="18" customHeight="1" x14ac:dyDescent="0.2">
      <c r="A6" s="103"/>
      <c r="B6" s="103"/>
      <c r="C6" s="103"/>
      <c r="D6" s="104"/>
      <c r="E6" s="104"/>
      <c r="F6" s="103"/>
      <c r="G6" s="104"/>
    </row>
    <row r="7" spans="1:8" ht="9" customHeight="1" x14ac:dyDescent="0.2">
      <c r="A7" s="13"/>
      <c r="B7" s="6"/>
      <c r="C7" s="6"/>
      <c r="D7" s="6"/>
      <c r="E7" s="6"/>
      <c r="F7" s="6"/>
      <c r="G7" s="6"/>
      <c r="H7" s="13"/>
    </row>
    <row r="8" spans="1:8" ht="15" customHeight="1" x14ac:dyDescent="0.2">
      <c r="A8" s="9" t="s">
        <v>32</v>
      </c>
      <c r="B8" s="8">
        <f t="shared" ref="B8:G8" si="0">SUM(B9:B12)</f>
        <v>9</v>
      </c>
      <c r="C8" s="8">
        <f t="shared" si="0"/>
        <v>21</v>
      </c>
      <c r="D8" s="8">
        <f t="shared" si="0"/>
        <v>15</v>
      </c>
      <c r="E8" s="8">
        <f t="shared" si="0"/>
        <v>5</v>
      </c>
      <c r="F8" s="8">
        <f t="shared" si="0"/>
        <v>8</v>
      </c>
      <c r="G8" s="8">
        <f t="shared" si="0"/>
        <v>3</v>
      </c>
      <c r="H8" s="13"/>
    </row>
    <row r="9" spans="1:8" ht="15" customHeight="1" x14ac:dyDescent="0.2">
      <c r="A9" s="10" t="s">
        <v>31</v>
      </c>
      <c r="B9" s="12">
        <v>3</v>
      </c>
      <c r="C9" s="12">
        <v>5</v>
      </c>
      <c r="D9" s="12">
        <v>2</v>
      </c>
      <c r="E9" s="6"/>
      <c r="H9" s="13"/>
    </row>
    <row r="10" spans="1:8" ht="15" customHeight="1" x14ac:dyDescent="0.2">
      <c r="A10" s="10" t="s">
        <v>28</v>
      </c>
      <c r="B10" s="12">
        <v>1</v>
      </c>
      <c r="C10" s="12">
        <v>1</v>
      </c>
      <c r="D10" s="12">
        <v>2</v>
      </c>
      <c r="E10" s="6">
        <v>3</v>
      </c>
      <c r="H10" s="13"/>
    </row>
    <row r="11" spans="1:8" ht="15" customHeight="1" x14ac:dyDescent="0.2">
      <c r="A11" s="10" t="s">
        <v>26</v>
      </c>
      <c r="B11" s="12">
        <v>4</v>
      </c>
      <c r="C11" s="12">
        <v>13</v>
      </c>
      <c r="D11" s="12">
        <v>10</v>
      </c>
      <c r="E11" s="6">
        <v>1</v>
      </c>
      <c r="F11" s="12">
        <v>8</v>
      </c>
      <c r="G11" s="12">
        <v>1</v>
      </c>
      <c r="H11" s="13"/>
    </row>
    <row r="12" spans="1:8" ht="15" customHeight="1" x14ac:dyDescent="0.2">
      <c r="A12" s="10" t="s">
        <v>88</v>
      </c>
      <c r="B12" s="12">
        <v>1</v>
      </c>
      <c r="C12" s="12">
        <v>2</v>
      </c>
      <c r="D12" s="12">
        <v>1</v>
      </c>
      <c r="E12" s="6">
        <v>1</v>
      </c>
      <c r="G12" s="12">
        <v>2</v>
      </c>
      <c r="H12" s="13"/>
    </row>
    <row r="13" spans="1:8" ht="15" customHeight="1" x14ac:dyDescent="0.2">
      <c r="A13" s="9" t="s">
        <v>24</v>
      </c>
      <c r="B13" s="8">
        <f>SUM(B14:B20)</f>
        <v>17</v>
      </c>
      <c r="C13" s="8">
        <f t="shared" ref="C13:G13" si="1">SUM(C14:C20)</f>
        <v>32</v>
      </c>
      <c r="D13" s="8">
        <f t="shared" si="1"/>
        <v>8</v>
      </c>
      <c r="E13" s="8"/>
      <c r="F13" s="8">
        <f t="shared" si="1"/>
        <v>5</v>
      </c>
      <c r="G13" s="8">
        <f t="shared" si="1"/>
        <v>6</v>
      </c>
      <c r="H13" s="13"/>
    </row>
    <row r="14" spans="1:8" ht="15" customHeight="1" x14ac:dyDescent="0.2">
      <c r="A14" s="10" t="s">
        <v>22</v>
      </c>
      <c r="B14" s="6">
        <v>5</v>
      </c>
      <c r="C14" s="6">
        <v>3</v>
      </c>
      <c r="D14" s="6">
        <v>3</v>
      </c>
      <c r="E14" s="8"/>
      <c r="F14" s="8"/>
      <c r="G14" s="6">
        <v>1</v>
      </c>
      <c r="H14" s="13"/>
    </row>
    <row r="15" spans="1:8" ht="15" customHeight="1" x14ac:dyDescent="0.2">
      <c r="A15" s="10" t="s">
        <v>20</v>
      </c>
      <c r="C15" s="12">
        <v>1</v>
      </c>
      <c r="G15" s="12">
        <v>5</v>
      </c>
      <c r="H15" s="13"/>
    </row>
    <row r="16" spans="1:8" ht="15" customHeight="1" x14ac:dyDescent="0.2">
      <c r="A16" s="10" t="s">
        <v>16</v>
      </c>
      <c r="C16" s="12">
        <v>4</v>
      </c>
      <c r="D16" s="12">
        <v>1</v>
      </c>
      <c r="H16" s="13"/>
    </row>
    <row r="17" spans="1:8" ht="15" customHeight="1" x14ac:dyDescent="0.2">
      <c r="A17" s="10" t="s">
        <v>15</v>
      </c>
      <c r="B17" s="12">
        <v>1</v>
      </c>
      <c r="C17" s="12">
        <v>1</v>
      </c>
      <c r="D17" s="12">
        <v>1</v>
      </c>
      <c r="F17" s="12">
        <v>2</v>
      </c>
      <c r="H17" s="13"/>
    </row>
    <row r="18" spans="1:8" ht="15" customHeight="1" x14ac:dyDescent="0.2">
      <c r="A18" s="10" t="s">
        <v>14</v>
      </c>
      <c r="B18" s="12">
        <v>6</v>
      </c>
      <c r="C18" s="12">
        <v>9</v>
      </c>
      <c r="D18" s="12">
        <v>2</v>
      </c>
      <c r="H18" s="13"/>
    </row>
    <row r="19" spans="1:8" ht="15" customHeight="1" x14ac:dyDescent="0.2">
      <c r="A19" s="7" t="s">
        <v>13</v>
      </c>
      <c r="B19" s="12">
        <v>5</v>
      </c>
      <c r="C19" s="12">
        <v>10</v>
      </c>
      <c r="D19" s="12">
        <v>1</v>
      </c>
      <c r="F19" s="12">
        <v>1</v>
      </c>
      <c r="H19" s="13"/>
    </row>
    <row r="20" spans="1:8" ht="15" customHeight="1" x14ac:dyDescent="0.2">
      <c r="A20" s="7" t="s">
        <v>12</v>
      </c>
      <c r="C20" s="12">
        <v>4</v>
      </c>
      <c r="F20" s="12">
        <v>2</v>
      </c>
      <c r="H20" s="13"/>
    </row>
    <row r="21" spans="1:8" ht="9" customHeight="1" x14ac:dyDescent="0.2">
      <c r="A21" s="13"/>
      <c r="B21" s="6"/>
      <c r="C21" s="6"/>
      <c r="D21" s="6"/>
      <c r="E21" s="6"/>
      <c r="F21" s="6"/>
      <c r="G21" s="6"/>
      <c r="H21" s="13"/>
    </row>
    <row r="22" spans="1:8" ht="15" customHeight="1" x14ac:dyDescent="0.2">
      <c r="A22" s="5" t="s">
        <v>1</v>
      </c>
      <c r="B22" s="4">
        <f t="shared" ref="B22:G22" si="2">SUM(B8,B13)</f>
        <v>26</v>
      </c>
      <c r="C22" s="4">
        <f t="shared" si="2"/>
        <v>53</v>
      </c>
      <c r="D22" s="4">
        <f t="shared" si="2"/>
        <v>23</v>
      </c>
      <c r="E22" s="4">
        <f t="shared" si="2"/>
        <v>5</v>
      </c>
      <c r="F22" s="4">
        <f t="shared" si="2"/>
        <v>13</v>
      </c>
      <c r="G22" s="4">
        <f t="shared" si="2"/>
        <v>9</v>
      </c>
      <c r="H22" s="13"/>
    </row>
    <row r="23" spans="1:8" x14ac:dyDescent="0.2">
      <c r="A23" s="13"/>
      <c r="B23" s="31"/>
      <c r="C23" s="31"/>
      <c r="D23" s="31"/>
      <c r="E23" s="31"/>
      <c r="F23" s="31"/>
      <c r="G23" s="31"/>
      <c r="H23" s="13"/>
    </row>
    <row r="24" spans="1:8" x14ac:dyDescent="0.2">
      <c r="A24" s="30" t="s">
        <v>0</v>
      </c>
      <c r="B24" s="39"/>
      <c r="C24" s="39"/>
      <c r="D24" s="39"/>
      <c r="E24" s="39"/>
      <c r="F24" s="39"/>
      <c r="G24" s="39"/>
    </row>
    <row r="25" spans="1:8" x14ac:dyDescent="0.2">
      <c r="B25" s="39"/>
      <c r="C25" s="39"/>
      <c r="D25" s="39"/>
      <c r="E25" s="39"/>
      <c r="F25" s="39"/>
      <c r="G25" s="39"/>
    </row>
    <row r="26" spans="1:8" x14ac:dyDescent="0.2">
      <c r="B26" s="39"/>
      <c r="C26" s="39"/>
      <c r="D26" s="39"/>
      <c r="E26" s="39"/>
      <c r="F26" s="39"/>
      <c r="G26" s="39"/>
    </row>
  </sheetData>
  <mergeCells count="10">
    <mergeCell ref="C5:C6"/>
    <mergeCell ref="D5:D6"/>
    <mergeCell ref="F5:F6"/>
    <mergeCell ref="A1:G1"/>
    <mergeCell ref="A2:G2"/>
    <mergeCell ref="A3:G3"/>
    <mergeCell ref="G5:G6"/>
    <mergeCell ref="E5:E6"/>
    <mergeCell ref="A5:A6"/>
    <mergeCell ref="B5:B6"/>
  </mergeCells>
  <printOptions horizontalCentered="1"/>
  <pageMargins left="0.39" right="0.39" top="0.59" bottom="0.59" header="0.39" footer="0.39"/>
  <pageSetup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49"/>
  <sheetViews>
    <sheetView zoomScaleNormal="100" workbookViewId="0">
      <selection sqref="A1:K1"/>
    </sheetView>
  </sheetViews>
  <sheetFormatPr baseColWidth="10" defaultColWidth="10.85546875" defaultRowHeight="12.75" x14ac:dyDescent="0.2"/>
  <cols>
    <col min="1" max="1" width="73" style="12" customWidth="1"/>
    <col min="2" max="2" width="13" style="39" customWidth="1"/>
    <col min="3" max="11" width="13" style="12" customWidth="1"/>
    <col min="12" max="16384" width="10.85546875" style="12"/>
  </cols>
  <sheetData>
    <row r="1" spans="1:11" ht="15" customHeight="1" x14ac:dyDescent="0.2">
      <c r="A1" s="102" t="s">
        <v>39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15" customHeight="1" x14ac:dyDescent="0.2">
      <c r="A2" s="102" t="s">
        <v>68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ht="15" customHeight="1" x14ac:dyDescent="0.2">
      <c r="A3" s="102">
        <v>2021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s="14" customFormat="1" x14ac:dyDescent="0.2">
      <c r="A4" s="48"/>
      <c r="B4" s="47"/>
    </row>
    <row r="5" spans="1:11" s="1" customFormat="1" ht="18" customHeight="1" x14ac:dyDescent="0.2">
      <c r="A5" s="103" t="s">
        <v>38</v>
      </c>
      <c r="B5" s="103" t="s">
        <v>67</v>
      </c>
      <c r="C5" s="104" t="s">
        <v>66</v>
      </c>
      <c r="D5" s="104" t="s">
        <v>65</v>
      </c>
      <c r="E5" s="108" t="s">
        <v>64</v>
      </c>
      <c r="F5" s="106" t="s">
        <v>63</v>
      </c>
      <c r="G5" s="106"/>
      <c r="H5" s="103" t="s">
        <v>62</v>
      </c>
      <c r="I5" s="104" t="s">
        <v>61</v>
      </c>
      <c r="J5" s="104" t="s">
        <v>60</v>
      </c>
      <c r="K5" s="107" t="s">
        <v>59</v>
      </c>
    </row>
    <row r="6" spans="1:11" s="1" customFormat="1" ht="18" customHeight="1" x14ac:dyDescent="0.2">
      <c r="A6" s="103"/>
      <c r="B6" s="103"/>
      <c r="C6" s="104"/>
      <c r="D6" s="104"/>
      <c r="E6" s="108"/>
      <c r="F6" s="46" t="s">
        <v>58</v>
      </c>
      <c r="G6" s="46" t="s">
        <v>57</v>
      </c>
      <c r="H6" s="103"/>
      <c r="I6" s="104"/>
      <c r="J6" s="104"/>
      <c r="K6" s="107"/>
    </row>
    <row r="7" spans="1:11" ht="9" customHeight="1" x14ac:dyDescent="0.2">
      <c r="A7" s="13"/>
      <c r="B7" s="31"/>
    </row>
    <row r="8" spans="1:11" ht="15" customHeight="1" x14ac:dyDescent="0.2">
      <c r="A8" s="9" t="s">
        <v>33</v>
      </c>
      <c r="B8" s="45"/>
      <c r="C8" s="45"/>
      <c r="D8" s="45"/>
      <c r="E8" s="45"/>
      <c r="F8" s="45">
        <v>1</v>
      </c>
      <c r="G8" s="45">
        <v>2</v>
      </c>
      <c r="H8" s="45"/>
      <c r="I8" s="45"/>
      <c r="J8" s="45"/>
      <c r="K8" s="45">
        <f>+'15.inv_productos'!K8</f>
        <v>1</v>
      </c>
    </row>
    <row r="9" spans="1:11" ht="15" customHeight="1" x14ac:dyDescent="0.2">
      <c r="A9" s="9" t="s">
        <v>32</v>
      </c>
      <c r="B9" s="8">
        <f t="shared" ref="B9:K9" si="0">SUM(B10:B16)</f>
        <v>38</v>
      </c>
      <c r="C9" s="8">
        <f t="shared" si="0"/>
        <v>66</v>
      </c>
      <c r="D9" s="8">
        <f t="shared" si="0"/>
        <v>259</v>
      </c>
      <c r="E9" s="8">
        <f t="shared" si="0"/>
        <v>40</v>
      </c>
      <c r="F9" s="8">
        <f t="shared" si="0"/>
        <v>110</v>
      </c>
      <c r="G9" s="8">
        <f t="shared" si="0"/>
        <v>120</v>
      </c>
      <c r="H9" s="8">
        <f t="shared" si="0"/>
        <v>21</v>
      </c>
      <c r="I9" s="8">
        <f t="shared" si="0"/>
        <v>8</v>
      </c>
      <c r="J9" s="8">
        <f t="shared" si="0"/>
        <v>3</v>
      </c>
      <c r="K9" s="8">
        <f t="shared" si="0"/>
        <v>53</v>
      </c>
    </row>
    <row r="10" spans="1:11" ht="15" customHeight="1" x14ac:dyDescent="0.2">
      <c r="A10" s="16" t="s">
        <v>31</v>
      </c>
      <c r="B10" s="13">
        <f>+'15.inv_productos'!B10+'16.prof_productos'!B9</f>
        <v>8</v>
      </c>
      <c r="C10" s="12">
        <f>+'15.inv_productos'!C10+'16.prof_productos'!C9</f>
        <v>13</v>
      </c>
      <c r="D10" s="12">
        <f>+'15.inv_productos'!D10+'16.prof_productos'!D9</f>
        <v>55</v>
      </c>
      <c r="E10" s="12">
        <f>+'15.inv_productos'!E10+'16.prof_productos'!E9</f>
        <v>14</v>
      </c>
      <c r="F10" s="12">
        <f>+'15.inv_productos'!F10+'16.prof_productos'!F9</f>
        <v>29</v>
      </c>
      <c r="G10" s="12">
        <f>+'15.inv_productos'!G10+'16.prof_productos'!G9</f>
        <v>38</v>
      </c>
      <c r="H10" s="12">
        <f>+'15.inv_productos'!H10+'16.prof_productos'!H9</f>
        <v>4</v>
      </c>
      <c r="I10" s="12">
        <f>+'15.inv_productos'!I10+'16.prof_productos'!I9</f>
        <v>1</v>
      </c>
      <c r="J10" s="13">
        <f>+'15.inv_productos'!J10+'16.prof_productos'!J9</f>
        <v>1</v>
      </c>
      <c r="K10" s="13">
        <f>+'15.inv_productos'!K10+'16.prof_productos'!K9</f>
        <v>23</v>
      </c>
    </row>
    <row r="11" spans="1:11" ht="15" customHeight="1" x14ac:dyDescent="0.2">
      <c r="A11" s="16" t="s">
        <v>30</v>
      </c>
      <c r="B11" s="13">
        <f>+'15.inv_productos'!B11</f>
        <v>4</v>
      </c>
      <c r="C11" s="12">
        <f>+'15.inv_productos'!C11</f>
        <v>3</v>
      </c>
      <c r="D11" s="12">
        <f>+'15.inv_productos'!D11</f>
        <v>13</v>
      </c>
      <c r="F11" s="12">
        <f>+'15.inv_productos'!F11</f>
        <v>11</v>
      </c>
      <c r="G11" s="12">
        <f>+'15.inv_productos'!G11</f>
        <v>9</v>
      </c>
      <c r="H11" s="12">
        <f>+'15.inv_productos'!H11</f>
        <v>5</v>
      </c>
      <c r="J11" s="13"/>
      <c r="K11" s="13">
        <f>+'15.inv_productos'!K11</f>
        <v>2</v>
      </c>
    </row>
    <row r="12" spans="1:11" ht="15" customHeight="1" x14ac:dyDescent="0.2">
      <c r="A12" s="16" t="s">
        <v>29</v>
      </c>
      <c r="B12" s="13">
        <f>+'15.inv_productos'!B12</f>
        <v>7</v>
      </c>
      <c r="C12" s="12">
        <f>+'15.inv_productos'!C12</f>
        <v>13</v>
      </c>
      <c r="D12" s="12">
        <f>+'15.inv_productos'!D12</f>
        <v>39</v>
      </c>
      <c r="E12" s="12">
        <f>+'15.inv_productos'!E12</f>
        <v>4</v>
      </c>
      <c r="F12" s="12">
        <f>+'15.inv_productos'!F12</f>
        <v>14</v>
      </c>
      <c r="G12" s="12">
        <f>+'15.inv_productos'!G12</f>
        <v>6</v>
      </c>
      <c r="I12" s="12">
        <f>+'15.inv_productos'!I12</f>
        <v>1</v>
      </c>
      <c r="J12" s="13"/>
      <c r="K12" s="13">
        <f>+'15.inv_productos'!K12</f>
        <v>8</v>
      </c>
    </row>
    <row r="13" spans="1:11" ht="15" customHeight="1" x14ac:dyDescent="0.2">
      <c r="A13" s="16" t="s">
        <v>28</v>
      </c>
      <c r="B13" s="13">
        <f>+'15.inv_productos'!B13+'16.prof_productos'!B10</f>
        <v>6</v>
      </c>
      <c r="C13" s="12">
        <f>+'15.inv_productos'!C13+'16.prof_productos'!C10</f>
        <v>16</v>
      </c>
      <c r="D13" s="12">
        <f>+'15.inv_productos'!D13+'16.prof_productos'!D10</f>
        <v>54</v>
      </c>
      <c r="E13" s="12">
        <f>+'15.inv_productos'!E13+'16.prof_productos'!E10</f>
        <v>13</v>
      </c>
      <c r="F13" s="12">
        <f>+'15.inv_productos'!F13+'16.prof_productos'!F10</f>
        <v>12</v>
      </c>
      <c r="G13" s="12">
        <f>+'15.inv_productos'!G13+'16.prof_productos'!G10</f>
        <v>20</v>
      </c>
      <c r="H13" s="12">
        <f>+'15.inv_productos'!H13+'16.prof_productos'!H10</f>
        <v>8</v>
      </c>
      <c r="I13" s="12">
        <f>+'15.inv_productos'!I13+'16.prof_productos'!I10</f>
        <v>3</v>
      </c>
      <c r="J13" s="13">
        <f>+'15.inv_productos'!J13+'16.prof_productos'!J10</f>
        <v>2</v>
      </c>
      <c r="K13" s="13">
        <f>+'15.inv_productos'!K13+'16.prof_productos'!K10</f>
        <v>2</v>
      </c>
    </row>
    <row r="14" spans="1:11" ht="15" customHeight="1" x14ac:dyDescent="0.2">
      <c r="A14" s="16" t="s">
        <v>27</v>
      </c>
      <c r="B14" s="6">
        <f>+'15.inv_productos'!B14</f>
        <v>1</v>
      </c>
      <c r="C14" s="19"/>
      <c r="D14" s="19">
        <f>+'15.inv_productos'!D14</f>
        <v>6</v>
      </c>
      <c r="E14" s="19">
        <f>+'15.inv_productos'!E14</f>
        <v>1</v>
      </c>
      <c r="F14" s="19">
        <f>+'15.inv_productos'!F14</f>
        <v>5</v>
      </c>
      <c r="G14" s="19">
        <f>+'15.inv_productos'!G14</f>
        <v>4</v>
      </c>
      <c r="H14" s="19"/>
      <c r="I14" s="19"/>
      <c r="J14" s="6"/>
      <c r="K14" s="6">
        <f>+'15.inv_productos'!K14</f>
        <v>1</v>
      </c>
    </row>
    <row r="15" spans="1:11" ht="15" customHeight="1" x14ac:dyDescent="0.2">
      <c r="A15" s="16" t="s">
        <v>26</v>
      </c>
      <c r="B15" s="13">
        <f>+'15.inv_productos'!B15+'16.prof_productos'!B11</f>
        <v>7</v>
      </c>
      <c r="C15" s="12">
        <f>+'15.inv_productos'!C15+'16.prof_productos'!C11</f>
        <v>7</v>
      </c>
      <c r="D15" s="12">
        <f>+'15.inv_productos'!D15+'16.prof_productos'!D11</f>
        <v>18</v>
      </c>
      <c r="E15" s="12">
        <f>+'15.inv_productos'!E15+'16.prof_productos'!E11</f>
        <v>3</v>
      </c>
      <c r="F15" s="12">
        <f>+'15.inv_productos'!F15+'16.prof_productos'!F11</f>
        <v>9</v>
      </c>
      <c r="G15" s="12">
        <f>+'15.inv_productos'!G15+'16.prof_productos'!G11</f>
        <v>13</v>
      </c>
      <c r="H15" s="12">
        <f>+'15.inv_productos'!H15+'16.prof_productos'!H11</f>
        <v>1</v>
      </c>
      <c r="J15" s="13"/>
      <c r="K15" s="13">
        <f>+'15.inv_productos'!K15+'16.prof_productos'!K11</f>
        <v>5</v>
      </c>
    </row>
    <row r="16" spans="1:11" ht="15" customHeight="1" x14ac:dyDescent="0.2">
      <c r="A16" s="10" t="s">
        <v>88</v>
      </c>
      <c r="B16" s="13">
        <f>+'15.inv_productos'!B16+'16.prof_productos'!B12</f>
        <v>5</v>
      </c>
      <c r="C16" s="12">
        <f>+'15.inv_productos'!C16+'16.prof_productos'!C12</f>
        <v>14</v>
      </c>
      <c r="D16" s="12">
        <f>+'15.inv_productos'!D16+'16.prof_productos'!D12</f>
        <v>74</v>
      </c>
      <c r="E16" s="12">
        <f>+'15.inv_productos'!E16+'16.prof_productos'!E12</f>
        <v>5</v>
      </c>
      <c r="F16" s="12">
        <f>+'15.inv_productos'!F16+'16.prof_productos'!F12</f>
        <v>30</v>
      </c>
      <c r="G16" s="12">
        <f>+'15.inv_productos'!G16+'16.prof_productos'!G12</f>
        <v>30</v>
      </c>
      <c r="H16" s="12">
        <f>+'15.inv_productos'!H16+'16.prof_productos'!H12</f>
        <v>3</v>
      </c>
      <c r="I16" s="12">
        <f>+'15.inv_productos'!I16+'16.prof_productos'!I12</f>
        <v>3</v>
      </c>
      <c r="J16" s="13"/>
      <c r="K16" s="13">
        <f>+'15.inv_productos'!K16+'16.prof_productos'!K12</f>
        <v>12</v>
      </c>
    </row>
    <row r="17" spans="1:15" ht="15" customHeight="1" x14ac:dyDescent="0.2">
      <c r="A17" s="9" t="s">
        <v>24</v>
      </c>
      <c r="B17" s="8">
        <f t="shared" ref="B17:K17" si="1">SUM(B18:B29)</f>
        <v>214</v>
      </c>
      <c r="C17" s="8">
        <f t="shared" si="1"/>
        <v>208</v>
      </c>
      <c r="D17" s="8">
        <f t="shared" si="1"/>
        <v>1022</v>
      </c>
      <c r="E17" s="8">
        <f t="shared" si="1"/>
        <v>146</v>
      </c>
      <c r="F17" s="8">
        <f t="shared" si="1"/>
        <v>296</v>
      </c>
      <c r="G17" s="8">
        <f t="shared" si="1"/>
        <v>321</v>
      </c>
      <c r="H17" s="8">
        <f t="shared" si="1"/>
        <v>65</v>
      </c>
      <c r="I17" s="8">
        <f t="shared" si="1"/>
        <v>25</v>
      </c>
      <c r="J17" s="8">
        <f t="shared" si="1"/>
        <v>19</v>
      </c>
      <c r="K17" s="8">
        <f t="shared" si="1"/>
        <v>237</v>
      </c>
    </row>
    <row r="18" spans="1:15" ht="15" customHeight="1" x14ac:dyDescent="0.2">
      <c r="A18" s="16" t="s">
        <v>23</v>
      </c>
      <c r="B18" s="6">
        <f>+'15.inv_productos'!B18</f>
        <v>6</v>
      </c>
      <c r="C18" s="6">
        <f>+'15.inv_productos'!C18</f>
        <v>7</v>
      </c>
      <c r="D18" s="6">
        <f>+'15.inv_productos'!D18</f>
        <v>47</v>
      </c>
      <c r="E18" s="6">
        <f>+'15.inv_productos'!E18</f>
        <v>7</v>
      </c>
      <c r="F18" s="6">
        <f>+'15.inv_productos'!F18</f>
        <v>25</v>
      </c>
      <c r="G18" s="6">
        <f>+'15.inv_productos'!G18</f>
        <v>28</v>
      </c>
      <c r="H18" s="6">
        <f>+'15.inv_productos'!H18</f>
        <v>1</v>
      </c>
      <c r="I18" s="6">
        <f>+'15.inv_productos'!I18</f>
        <v>2</v>
      </c>
      <c r="J18" s="6"/>
      <c r="K18" s="6">
        <f>+'15.inv_productos'!K18</f>
        <v>13</v>
      </c>
    </row>
    <row r="19" spans="1:15" ht="15" customHeight="1" x14ac:dyDescent="0.2">
      <c r="A19" s="16" t="s">
        <v>22</v>
      </c>
      <c r="B19" s="6">
        <f>+'15.inv_productos'!B19+'16.prof_productos'!B14</f>
        <v>14</v>
      </c>
      <c r="C19" s="6">
        <f>+'15.inv_productos'!C19+'16.prof_productos'!C14</f>
        <v>11</v>
      </c>
      <c r="D19" s="6">
        <f>+'15.inv_productos'!D19+'16.prof_productos'!D14</f>
        <v>55</v>
      </c>
      <c r="E19" s="6">
        <f>+'15.inv_productos'!E19+'16.prof_productos'!E14</f>
        <v>15</v>
      </c>
      <c r="F19" s="6">
        <f>+'15.inv_productos'!F19+'16.prof_productos'!F14</f>
        <v>20</v>
      </c>
      <c r="G19" s="6">
        <f>+'15.inv_productos'!G19+'16.prof_productos'!G14</f>
        <v>8</v>
      </c>
      <c r="H19" s="6">
        <f>+'15.inv_productos'!H19+'16.prof_productos'!H14</f>
        <v>8</v>
      </c>
      <c r="I19" s="6"/>
      <c r="J19" s="6"/>
      <c r="K19" s="6">
        <f>+'15.inv_productos'!K19+'16.prof_productos'!K14</f>
        <v>25</v>
      </c>
    </row>
    <row r="20" spans="1:15" ht="15" customHeight="1" x14ac:dyDescent="0.2">
      <c r="A20" s="16" t="s">
        <v>21</v>
      </c>
      <c r="B20" s="6">
        <f>+'15.inv_productos'!B20</f>
        <v>4</v>
      </c>
      <c r="C20" s="6">
        <f>+'15.inv_productos'!C20</f>
        <v>17</v>
      </c>
      <c r="D20" s="6">
        <f>+'15.inv_productos'!D20</f>
        <v>51</v>
      </c>
      <c r="E20" s="6">
        <f>+'15.inv_productos'!E20</f>
        <v>4</v>
      </c>
      <c r="F20" s="6">
        <f>+'15.inv_productos'!F20</f>
        <v>17</v>
      </c>
      <c r="G20" s="6">
        <f>+'15.inv_productos'!G20</f>
        <v>8</v>
      </c>
      <c r="H20" s="6"/>
      <c r="I20" s="6">
        <f>+'15.inv_productos'!I20</f>
        <v>1</v>
      </c>
      <c r="J20" s="6"/>
      <c r="K20" s="6">
        <f>+'15.inv_productos'!K20</f>
        <v>4</v>
      </c>
    </row>
    <row r="21" spans="1:15" ht="15" customHeight="1" x14ac:dyDescent="0.2">
      <c r="A21" s="10" t="s">
        <v>20</v>
      </c>
      <c r="B21" s="6">
        <f>+'15.inv_productos'!B21+'16.prof_productos'!B15</f>
        <v>12</v>
      </c>
      <c r="C21" s="6">
        <f>+'15.inv_productos'!C21+'16.prof_productos'!C15</f>
        <v>19</v>
      </c>
      <c r="D21" s="6">
        <f>+'15.inv_productos'!D21+'16.prof_productos'!D15</f>
        <v>86</v>
      </c>
      <c r="E21" s="6">
        <f>+'15.inv_productos'!E21+'16.prof_productos'!E15</f>
        <v>2</v>
      </c>
      <c r="F21" s="6">
        <f>+'15.inv_productos'!F21+'16.prof_productos'!F15</f>
        <v>25</v>
      </c>
      <c r="G21" s="6">
        <f>+'15.inv_productos'!G21+'16.prof_productos'!G15</f>
        <v>30</v>
      </c>
      <c r="H21" s="6"/>
      <c r="I21" s="6">
        <f>+'15.inv_productos'!I21+'16.prof_productos'!I15</f>
        <v>1</v>
      </c>
      <c r="J21" s="6">
        <f>+'15.inv_productos'!J21+'16.prof_productos'!J15</f>
        <v>2</v>
      </c>
      <c r="K21" s="6">
        <f>+'15.inv_productos'!K21+'16.prof_productos'!K15</f>
        <v>18</v>
      </c>
    </row>
    <row r="22" spans="1:15" ht="15" customHeight="1" x14ac:dyDescent="0.2">
      <c r="A22" s="10" t="s">
        <v>19</v>
      </c>
      <c r="B22" s="6">
        <f>+'15.inv_productos'!B22</f>
        <v>8</v>
      </c>
      <c r="C22" s="6">
        <f>+'15.inv_productos'!C22</f>
        <v>9</v>
      </c>
      <c r="D22" s="6">
        <f>+'15.inv_productos'!D22</f>
        <v>60</v>
      </c>
      <c r="E22" s="6">
        <f>+'15.inv_productos'!E22</f>
        <v>8</v>
      </c>
      <c r="F22" s="6">
        <f>+'15.inv_productos'!F22</f>
        <v>10</v>
      </c>
      <c r="G22" s="6">
        <f>+'15.inv_productos'!G22</f>
        <v>23</v>
      </c>
      <c r="H22" s="6">
        <f>+'15.inv_productos'!H22</f>
        <v>3</v>
      </c>
      <c r="I22" s="6">
        <f>+'15.inv_productos'!I22</f>
        <v>4</v>
      </c>
      <c r="J22" s="6"/>
      <c r="K22" s="6">
        <f>+'15.inv_productos'!K22</f>
        <v>58</v>
      </c>
    </row>
    <row r="23" spans="1:15" ht="15" customHeight="1" x14ac:dyDescent="0.2">
      <c r="A23" s="10" t="s">
        <v>18</v>
      </c>
      <c r="B23" s="6"/>
      <c r="C23" s="6"/>
      <c r="D23" s="6">
        <f>+'15.inv_productos'!D23</f>
        <v>1</v>
      </c>
      <c r="E23" s="6"/>
      <c r="F23" s="6"/>
      <c r="G23" s="6">
        <f>+'15.inv_productos'!G23</f>
        <v>2</v>
      </c>
      <c r="H23" s="6">
        <f>+'15.inv_productos'!H23</f>
        <v>1</v>
      </c>
      <c r="I23" s="6"/>
      <c r="J23" s="6"/>
      <c r="K23" s="6">
        <f>+'15.inv_productos'!K23</f>
        <v>9</v>
      </c>
    </row>
    <row r="24" spans="1:15" ht="15" customHeight="1" x14ac:dyDescent="0.2">
      <c r="A24" s="10" t="s">
        <v>17</v>
      </c>
      <c r="B24" s="13">
        <f>+'15.inv_productos'!B24</f>
        <v>45</v>
      </c>
      <c r="C24" s="12">
        <f>+'15.inv_productos'!C24</f>
        <v>24</v>
      </c>
      <c r="D24" s="12">
        <f>+'15.inv_productos'!D24</f>
        <v>127</v>
      </c>
      <c r="E24" s="12">
        <f>+'15.inv_productos'!E24</f>
        <v>18</v>
      </c>
      <c r="F24" s="12">
        <f>+'15.inv_productos'!F24</f>
        <v>46</v>
      </c>
      <c r="G24" s="12">
        <f>+'15.inv_productos'!G24</f>
        <v>31</v>
      </c>
      <c r="H24" s="12">
        <f>+'15.inv_productos'!H24</f>
        <v>12</v>
      </c>
      <c r="I24" s="12">
        <f>+'15.inv_productos'!I24</f>
        <v>1</v>
      </c>
      <c r="J24" s="13">
        <f>+'15.inv_productos'!J24</f>
        <v>4</v>
      </c>
      <c r="K24" s="13">
        <f>+'15.inv_productos'!K24</f>
        <v>12</v>
      </c>
    </row>
    <row r="25" spans="1:15" ht="15" customHeight="1" x14ac:dyDescent="0.2">
      <c r="A25" s="10" t="s">
        <v>16</v>
      </c>
      <c r="B25" s="6">
        <f>+'15.inv_productos'!B25+'16.prof_productos'!B16</f>
        <v>6</v>
      </c>
      <c r="C25" s="6">
        <f>+'15.inv_productos'!C25+'16.prof_productos'!C16</f>
        <v>10</v>
      </c>
      <c r="D25" s="6">
        <f>+'15.inv_productos'!D25+'16.prof_productos'!D16</f>
        <v>52</v>
      </c>
      <c r="E25" s="6">
        <f>+'15.inv_productos'!E25+'16.prof_productos'!E16</f>
        <v>5</v>
      </c>
      <c r="F25" s="6">
        <f>+'15.inv_productos'!F25+'16.prof_productos'!F16</f>
        <v>9</v>
      </c>
      <c r="G25" s="6">
        <f>+'15.inv_productos'!G25+'16.prof_productos'!G16</f>
        <v>50</v>
      </c>
      <c r="H25" s="6">
        <f>+'15.inv_productos'!H25+'16.prof_productos'!H16</f>
        <v>8</v>
      </c>
      <c r="I25" s="6"/>
      <c r="J25" s="6">
        <f>+'15.inv_productos'!J25+'16.prof_productos'!J16</f>
        <v>5</v>
      </c>
      <c r="K25" s="6">
        <f>+'15.inv_productos'!K25+'16.prof_productos'!K16</f>
        <v>1</v>
      </c>
    </row>
    <row r="26" spans="1:15" ht="15" customHeight="1" x14ac:dyDescent="0.2">
      <c r="A26" s="10" t="s">
        <v>15</v>
      </c>
      <c r="B26" s="13">
        <f>+'15.inv_productos'!B26+'16.prof_productos'!B17</f>
        <v>21</v>
      </c>
      <c r="C26" s="12">
        <f>+'15.inv_productos'!C26+'16.prof_productos'!C17</f>
        <v>13</v>
      </c>
      <c r="D26" s="12">
        <f>+'15.inv_productos'!D26+'16.prof_productos'!D17</f>
        <v>90</v>
      </c>
      <c r="E26" s="12">
        <f>+'15.inv_productos'!E26+'16.prof_productos'!E17</f>
        <v>14</v>
      </c>
      <c r="F26" s="12">
        <f>+'15.inv_productos'!F26+'16.prof_productos'!F17</f>
        <v>21</v>
      </c>
      <c r="G26" s="12">
        <f>+'15.inv_productos'!G26+'16.prof_productos'!G17</f>
        <v>30</v>
      </c>
      <c r="H26" s="12">
        <f>+'15.inv_productos'!H26+'16.prof_productos'!H17</f>
        <v>16</v>
      </c>
      <c r="J26" s="13">
        <f>+'15.inv_productos'!J26+'16.prof_productos'!L17</f>
        <v>4</v>
      </c>
      <c r="K26" s="13">
        <f>+'15.inv_productos'!K26+'16.prof_productos'!M17</f>
        <v>14</v>
      </c>
    </row>
    <row r="27" spans="1:15" ht="15" customHeight="1" x14ac:dyDescent="0.2">
      <c r="A27" s="10" t="s">
        <v>14</v>
      </c>
      <c r="B27" s="13">
        <f>+'15.inv_productos'!B27+'16.prof_productos'!B18</f>
        <v>55</v>
      </c>
      <c r="C27" s="12">
        <f>+'15.inv_productos'!C27+'16.prof_productos'!C18</f>
        <v>76</v>
      </c>
      <c r="D27" s="12">
        <f>+'15.inv_productos'!D27+'16.prof_productos'!D18</f>
        <v>311</v>
      </c>
      <c r="E27" s="12">
        <f>+'15.inv_productos'!E27+'16.prof_productos'!E18</f>
        <v>54</v>
      </c>
      <c r="F27" s="12">
        <f>+'15.inv_productos'!F27+'16.prof_productos'!F18</f>
        <v>46</v>
      </c>
      <c r="G27" s="12">
        <f>+'15.inv_productos'!G27+'16.prof_productos'!G18</f>
        <v>18</v>
      </c>
      <c r="H27" s="12">
        <f>+'15.inv_productos'!H27+'16.prof_productos'!H18</f>
        <v>6</v>
      </c>
      <c r="I27" s="12">
        <f>+'15.inv_productos'!I27+'16.prof_productos'!I18</f>
        <v>2</v>
      </c>
      <c r="J27" s="13"/>
      <c r="K27" s="13">
        <f>+'15.inv_productos'!K27+'16.prof_productos'!K18</f>
        <v>42</v>
      </c>
    </row>
    <row r="28" spans="1:15" ht="15" customHeight="1" x14ac:dyDescent="0.2">
      <c r="A28" s="7" t="s">
        <v>13</v>
      </c>
      <c r="B28" s="13">
        <f>+'15.inv_productos'!B28+'16.prof_productos'!B19</f>
        <v>19</v>
      </c>
      <c r="C28" s="12">
        <f>+'15.inv_productos'!C28+'16.prof_productos'!C19</f>
        <v>9</v>
      </c>
      <c r="D28" s="12">
        <f>+'15.inv_productos'!D28+'16.prof_productos'!D19</f>
        <v>56</v>
      </c>
      <c r="E28" s="12">
        <f>+'15.inv_productos'!E28+'16.prof_productos'!E19</f>
        <v>3</v>
      </c>
      <c r="F28" s="12">
        <f>+'15.inv_productos'!F28+'16.prof_productos'!F19</f>
        <v>30</v>
      </c>
      <c r="G28" s="12">
        <f>+'15.inv_productos'!G28+'16.prof_productos'!G19</f>
        <v>41</v>
      </c>
      <c r="H28" s="12">
        <f>+'15.inv_productos'!H28+'16.prof_productos'!H19</f>
        <v>9</v>
      </c>
      <c r="I28" s="12">
        <f>+'15.inv_productos'!I28+'16.prof_productos'!I19</f>
        <v>9</v>
      </c>
      <c r="J28" s="13">
        <f>+'15.inv_productos'!J28+'16.prof_productos'!J19</f>
        <v>3</v>
      </c>
      <c r="K28" s="13">
        <f>+'15.inv_productos'!K28+'16.prof_productos'!K19</f>
        <v>16</v>
      </c>
    </row>
    <row r="29" spans="1:15" ht="15" customHeight="1" x14ac:dyDescent="0.2">
      <c r="A29" s="7" t="s">
        <v>12</v>
      </c>
      <c r="B29" s="13">
        <f>+'15.inv_productos'!B29+'16.prof_productos'!B20</f>
        <v>24</v>
      </c>
      <c r="C29" s="12">
        <f>+'15.inv_productos'!C29+'16.prof_productos'!C20</f>
        <v>13</v>
      </c>
      <c r="D29" s="12">
        <f>+'15.inv_productos'!D29+'16.prof_productos'!D20</f>
        <v>86</v>
      </c>
      <c r="E29" s="12">
        <f>+'15.inv_productos'!E29+'16.prof_productos'!E20</f>
        <v>16</v>
      </c>
      <c r="F29" s="12">
        <f>+'15.inv_productos'!F29+'16.prof_productos'!F20</f>
        <v>47</v>
      </c>
      <c r="G29" s="12">
        <f>+'15.inv_productos'!G29+'16.prof_productos'!G20</f>
        <v>52</v>
      </c>
      <c r="H29" s="12">
        <f>+'15.inv_productos'!H29+'16.prof_productos'!H20</f>
        <v>1</v>
      </c>
      <c r="I29" s="12">
        <f>+'15.inv_productos'!I29+'16.prof_productos'!K20</f>
        <v>5</v>
      </c>
      <c r="J29" s="13">
        <f>+'15.inv_productos'!J29+'16.prof_productos'!L20</f>
        <v>1</v>
      </c>
      <c r="K29" s="13">
        <f>+'15.inv_productos'!K29+'16.prof_productos'!K20</f>
        <v>25</v>
      </c>
    </row>
    <row r="30" spans="1:15" ht="15" customHeight="1" x14ac:dyDescent="0.2">
      <c r="A30" s="9" t="s">
        <v>11</v>
      </c>
      <c r="B30" s="9">
        <f>SUM(B31:B37)</f>
        <v>10</v>
      </c>
      <c r="C30" s="44">
        <f t="shared" ref="C30:G30" si="2">SUM(C31:C37)</f>
        <v>13</v>
      </c>
      <c r="D30" s="44">
        <f t="shared" si="2"/>
        <v>49</v>
      </c>
      <c r="E30" s="44">
        <f t="shared" si="2"/>
        <v>6</v>
      </c>
      <c r="F30" s="44">
        <f t="shared" si="2"/>
        <v>18</v>
      </c>
      <c r="G30" s="44">
        <f t="shared" si="2"/>
        <v>10</v>
      </c>
      <c r="H30" s="44"/>
      <c r="I30" s="44"/>
      <c r="J30" s="44"/>
      <c r="K30" s="44">
        <f t="shared" ref="K30" si="3">SUM(K31:K37)</f>
        <v>39</v>
      </c>
      <c r="L30" s="44"/>
      <c r="M30" s="44"/>
      <c r="N30" s="44"/>
      <c r="O30" s="44"/>
    </row>
    <row r="31" spans="1:15" ht="15" customHeight="1" x14ac:dyDescent="0.2">
      <c r="A31" s="7" t="s">
        <v>9</v>
      </c>
      <c r="B31" s="13">
        <f>'15.inv_productos'!B31</f>
        <v>1</v>
      </c>
    </row>
    <row r="32" spans="1:15" ht="15" customHeight="1" x14ac:dyDescent="0.2">
      <c r="A32" s="7" t="s">
        <v>7</v>
      </c>
      <c r="B32" s="13"/>
      <c r="D32" s="12">
        <f>'15.inv_productos'!D32</f>
        <v>1</v>
      </c>
      <c r="F32" s="12">
        <f>'15.inv_productos'!F32</f>
        <v>1</v>
      </c>
      <c r="K32" s="12">
        <f>'15.inv_productos'!K32</f>
        <v>13</v>
      </c>
    </row>
    <row r="33" spans="1:12" ht="15" customHeight="1" x14ac:dyDescent="0.2">
      <c r="A33" s="7" t="s">
        <v>89</v>
      </c>
      <c r="B33" s="13">
        <f>+'15.inv_productos'!B33</f>
        <v>4</v>
      </c>
      <c r="C33" s="12">
        <f>+'15.inv_productos'!C33</f>
        <v>1</v>
      </c>
      <c r="D33" s="12">
        <f>+'15.inv_productos'!D33</f>
        <v>15</v>
      </c>
      <c r="E33" s="12">
        <f>+'15.inv_productos'!E33</f>
        <v>1</v>
      </c>
      <c r="F33" s="12">
        <f>+'15.inv_productos'!F33</f>
        <v>4</v>
      </c>
      <c r="G33" s="12">
        <f>+'15.inv_productos'!G33</f>
        <v>2</v>
      </c>
      <c r="K33" s="12">
        <f>+'15.inv_productos'!K33</f>
        <v>2</v>
      </c>
    </row>
    <row r="34" spans="1:12" ht="15" customHeight="1" x14ac:dyDescent="0.2">
      <c r="A34" s="7" t="s">
        <v>6</v>
      </c>
      <c r="B34" s="13"/>
      <c r="C34" s="12">
        <f>'15.inv_productos'!C34</f>
        <v>1</v>
      </c>
      <c r="D34" s="12">
        <f>'15.inv_productos'!D34</f>
        <v>2</v>
      </c>
    </row>
    <row r="35" spans="1:12" ht="15" customHeight="1" x14ac:dyDescent="0.2">
      <c r="A35" s="7" t="s">
        <v>5</v>
      </c>
      <c r="B35" s="13">
        <f>+'15.inv_productos'!B35</f>
        <v>1</v>
      </c>
      <c r="C35" s="12">
        <f>+'15.inv_productos'!C35</f>
        <v>4</v>
      </c>
      <c r="D35" s="12">
        <f>+'15.inv_productos'!D35</f>
        <v>5</v>
      </c>
      <c r="E35" s="12">
        <f>+'15.inv_productos'!E35</f>
        <v>1</v>
      </c>
      <c r="F35" s="12">
        <f>+'15.inv_productos'!F35</f>
        <v>1</v>
      </c>
      <c r="K35" s="12">
        <f>+'15.inv_productos'!K35</f>
        <v>10</v>
      </c>
    </row>
    <row r="36" spans="1:12" ht="15" customHeight="1" x14ac:dyDescent="0.2">
      <c r="A36" s="7" t="s">
        <v>3</v>
      </c>
      <c r="B36" s="13">
        <f>+'15.inv_productos'!B36</f>
        <v>2</v>
      </c>
      <c r="C36" s="12">
        <f>+'15.inv_productos'!C36</f>
        <v>5</v>
      </c>
      <c r="D36" s="12">
        <f>+'15.inv_productos'!D36</f>
        <v>16</v>
      </c>
      <c r="E36" s="12">
        <f>+'15.inv_productos'!E36</f>
        <v>2</v>
      </c>
      <c r="F36" s="12">
        <f>+'15.inv_productos'!F36</f>
        <v>9</v>
      </c>
      <c r="G36" s="12">
        <f>+'15.inv_productos'!G36</f>
        <v>5</v>
      </c>
      <c r="K36" s="12">
        <f>+'15.inv_productos'!K36</f>
        <v>12</v>
      </c>
    </row>
    <row r="37" spans="1:12" ht="15" customHeight="1" x14ac:dyDescent="0.2">
      <c r="A37" s="7" t="s">
        <v>2</v>
      </c>
      <c r="B37" s="13">
        <f>+'15.inv_productos'!B37</f>
        <v>2</v>
      </c>
      <c r="C37" s="12">
        <f>+'15.inv_productos'!C37</f>
        <v>2</v>
      </c>
      <c r="D37" s="12">
        <f>+'15.inv_productos'!D37</f>
        <v>10</v>
      </c>
      <c r="E37" s="12">
        <f>+'15.inv_productos'!E37</f>
        <v>2</v>
      </c>
      <c r="F37" s="12">
        <f>+'15.inv_productos'!F37</f>
        <v>3</v>
      </c>
      <c r="G37" s="12">
        <f>+'15.inv_productos'!G37</f>
        <v>3</v>
      </c>
      <c r="K37" s="12">
        <f>+'15.inv_productos'!K37</f>
        <v>2</v>
      </c>
    </row>
    <row r="38" spans="1:12" ht="9" customHeight="1" x14ac:dyDescent="0.2">
      <c r="A38" s="13"/>
      <c r="B38" s="6"/>
      <c r="C38" s="6"/>
      <c r="D38" s="6"/>
      <c r="E38" s="13"/>
      <c r="F38" s="6"/>
      <c r="G38" s="6"/>
      <c r="H38" s="6"/>
    </row>
    <row r="39" spans="1:12" ht="15" customHeight="1" x14ac:dyDescent="0.2">
      <c r="A39" s="5" t="s">
        <v>1</v>
      </c>
      <c r="B39" s="4">
        <f t="shared" ref="B39:K39" si="4">SUM(B8,B9,B17,B30)</f>
        <v>262</v>
      </c>
      <c r="C39" s="4">
        <f t="shared" si="4"/>
        <v>287</v>
      </c>
      <c r="D39" s="4">
        <f t="shared" si="4"/>
        <v>1330</v>
      </c>
      <c r="E39" s="4">
        <f t="shared" si="4"/>
        <v>192</v>
      </c>
      <c r="F39" s="4">
        <f t="shared" si="4"/>
        <v>425</v>
      </c>
      <c r="G39" s="4">
        <f t="shared" si="4"/>
        <v>453</v>
      </c>
      <c r="H39" s="4">
        <f t="shared" si="4"/>
        <v>86</v>
      </c>
      <c r="I39" s="4">
        <f t="shared" si="4"/>
        <v>33</v>
      </c>
      <c r="J39" s="4">
        <f t="shared" si="4"/>
        <v>22</v>
      </c>
      <c r="K39" s="4">
        <f t="shared" si="4"/>
        <v>330</v>
      </c>
    </row>
    <row r="40" spans="1:12" s="13" customFormat="1" ht="15" customHeight="1" x14ac:dyDescent="0.2">
      <c r="A40" s="9"/>
      <c r="B40" s="8"/>
      <c r="C40" s="8"/>
      <c r="D40" s="8"/>
      <c r="E40" s="8"/>
      <c r="F40" s="43"/>
      <c r="G40" s="43"/>
      <c r="H40" s="8"/>
      <c r="I40" s="8"/>
      <c r="J40" s="8"/>
      <c r="K40" s="8"/>
    </row>
    <row r="41" spans="1:12" ht="14.25" x14ac:dyDescent="0.2">
      <c r="A41" s="3" t="s">
        <v>0</v>
      </c>
      <c r="B41" s="31"/>
      <c r="C41" s="13"/>
      <c r="D41" s="13"/>
      <c r="E41" s="13"/>
      <c r="F41" s="100"/>
      <c r="G41" s="100"/>
      <c r="H41" s="13"/>
      <c r="I41" s="13"/>
      <c r="J41" s="13"/>
      <c r="K41" s="13"/>
      <c r="L41" s="42"/>
    </row>
    <row r="42" spans="1:12" ht="14.25" x14ac:dyDescent="0.2">
      <c r="A42" s="3"/>
      <c r="B42" s="76"/>
      <c r="C42" s="76"/>
      <c r="D42" s="76"/>
      <c r="E42" s="76"/>
      <c r="F42" s="101"/>
      <c r="G42" s="101"/>
      <c r="H42" s="76"/>
      <c r="I42" s="76"/>
      <c r="J42" s="76"/>
      <c r="K42" s="76"/>
      <c r="L42" s="42"/>
    </row>
    <row r="43" spans="1:12" ht="14.25" x14ac:dyDescent="0.2">
      <c r="B43" s="41"/>
      <c r="C43" s="41"/>
      <c r="D43" s="41"/>
      <c r="E43" s="41"/>
      <c r="F43" s="101"/>
      <c r="G43" s="101"/>
      <c r="H43" s="41"/>
      <c r="I43" s="41"/>
      <c r="J43" s="41"/>
      <c r="K43" s="41"/>
    </row>
    <row r="44" spans="1:12" x14ac:dyDescent="0.2">
      <c r="B44" s="31"/>
      <c r="C44" s="31"/>
      <c r="D44" s="31"/>
      <c r="E44" s="31"/>
      <c r="G44" s="31"/>
      <c r="H44" s="31"/>
      <c r="I44" s="31"/>
      <c r="K44" s="31"/>
    </row>
    <row r="45" spans="1:12" x14ac:dyDescent="0.2">
      <c r="B45" s="76"/>
      <c r="C45" s="76"/>
      <c r="D45" s="76"/>
      <c r="E45" s="76"/>
      <c r="F45" s="76"/>
      <c r="G45" s="76"/>
      <c r="H45" s="76"/>
      <c r="I45" s="76"/>
      <c r="J45" s="76"/>
      <c r="K45" s="76"/>
    </row>
    <row r="46" spans="1:12" x14ac:dyDescent="0.2">
      <c r="B46" s="40"/>
      <c r="C46" s="30"/>
      <c r="D46" s="30"/>
      <c r="E46" s="30"/>
      <c r="F46" s="30"/>
      <c r="G46" s="30"/>
      <c r="H46" s="30"/>
      <c r="I46" s="30"/>
      <c r="J46" s="30"/>
      <c r="K46" s="30"/>
    </row>
    <row r="47" spans="1:12" x14ac:dyDescent="0.2">
      <c r="B47" s="40"/>
      <c r="C47" s="30"/>
      <c r="D47" s="30"/>
      <c r="E47" s="30"/>
      <c r="F47" s="30"/>
      <c r="G47" s="30"/>
      <c r="H47" s="30"/>
      <c r="I47" s="30"/>
      <c r="J47" s="30"/>
      <c r="K47" s="30"/>
    </row>
    <row r="49" spans="3:10" x14ac:dyDescent="0.2">
      <c r="C49" s="39"/>
      <c r="D49" s="39"/>
      <c r="E49" s="39"/>
      <c r="F49" s="39"/>
      <c r="G49" s="39"/>
      <c r="H49" s="39"/>
      <c r="I49" s="39"/>
      <c r="J49" s="39"/>
    </row>
  </sheetData>
  <sortState ref="A31:L34">
    <sortCondition ref="A31:A34"/>
  </sortState>
  <mergeCells count="13">
    <mergeCell ref="F5:G5"/>
    <mergeCell ref="I5:I6"/>
    <mergeCell ref="J5:J6"/>
    <mergeCell ref="K5:K6"/>
    <mergeCell ref="A1:K1"/>
    <mergeCell ref="A2:K2"/>
    <mergeCell ref="A3:K3"/>
    <mergeCell ref="A5:A6"/>
    <mergeCell ref="B5:B6"/>
    <mergeCell ref="C5:C6"/>
    <mergeCell ref="D5:D6"/>
    <mergeCell ref="E5:E6"/>
    <mergeCell ref="H5:H6"/>
  </mergeCells>
  <printOptions horizontalCentered="1"/>
  <pageMargins left="0.39000000000000007" right="0.39000000000000007" top="0.59" bottom="0.59" header="0.39000000000000007" footer="0.39000000000000007"/>
  <pageSetup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42"/>
  <sheetViews>
    <sheetView zoomScaleNormal="100" workbookViewId="0">
      <selection sqref="A1:K1"/>
    </sheetView>
  </sheetViews>
  <sheetFormatPr baseColWidth="10" defaultColWidth="10.85546875" defaultRowHeight="12.75" x14ac:dyDescent="0.2"/>
  <cols>
    <col min="1" max="1" width="73" style="1" customWidth="1"/>
    <col min="2" max="2" width="12.85546875" style="49" customWidth="1"/>
    <col min="3" max="11" width="12.85546875" style="1" customWidth="1"/>
    <col min="12" max="16384" width="10.85546875" style="1"/>
  </cols>
  <sheetData>
    <row r="1" spans="1:11" ht="15" customHeight="1" x14ac:dyDescent="0.2">
      <c r="A1" s="102" t="s">
        <v>39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15" customHeight="1" x14ac:dyDescent="0.2">
      <c r="A2" s="102" t="s">
        <v>70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ht="15" customHeight="1" x14ac:dyDescent="0.2">
      <c r="A3" s="102">
        <v>2021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s="37" customFormat="1" ht="13.5" customHeight="1" x14ac:dyDescent="0.2">
      <c r="A4" s="57"/>
      <c r="B4" s="56"/>
    </row>
    <row r="5" spans="1:11" ht="18" customHeight="1" x14ac:dyDescent="0.2">
      <c r="A5" s="103" t="s">
        <v>38</v>
      </c>
      <c r="B5" s="103" t="s">
        <v>67</v>
      </c>
      <c r="C5" s="104" t="s">
        <v>66</v>
      </c>
      <c r="D5" s="104" t="s">
        <v>65</v>
      </c>
      <c r="E5" s="109" t="s">
        <v>64</v>
      </c>
      <c r="F5" s="110" t="s">
        <v>63</v>
      </c>
      <c r="G5" s="110"/>
      <c r="H5" s="103" t="s">
        <v>62</v>
      </c>
      <c r="I5" s="104" t="s">
        <v>69</v>
      </c>
      <c r="J5" s="104" t="s">
        <v>60</v>
      </c>
      <c r="K5" s="111" t="s">
        <v>59</v>
      </c>
    </row>
    <row r="6" spans="1:11" ht="18" customHeight="1" x14ac:dyDescent="0.2">
      <c r="A6" s="103"/>
      <c r="B6" s="103"/>
      <c r="C6" s="104"/>
      <c r="D6" s="104"/>
      <c r="E6" s="109"/>
      <c r="F6" s="55" t="s">
        <v>58</v>
      </c>
      <c r="G6" s="55" t="s">
        <v>57</v>
      </c>
      <c r="H6" s="103"/>
      <c r="I6" s="104"/>
      <c r="J6" s="104"/>
      <c r="K6" s="111"/>
    </row>
    <row r="7" spans="1:11" ht="9" customHeight="1" x14ac:dyDescent="0.2">
      <c r="A7" s="2"/>
      <c r="B7" s="52"/>
    </row>
    <row r="8" spans="1:11" ht="15" customHeight="1" x14ac:dyDescent="0.2">
      <c r="A8" s="9" t="s">
        <v>33</v>
      </c>
      <c r="B8" s="9"/>
      <c r="C8" s="9"/>
      <c r="D8" s="9"/>
      <c r="E8" s="9"/>
      <c r="F8" s="54">
        <v>1</v>
      </c>
      <c r="G8" s="54">
        <v>2</v>
      </c>
      <c r="H8" s="44"/>
      <c r="I8" s="9"/>
      <c r="J8" s="9"/>
      <c r="K8" s="9">
        <v>1</v>
      </c>
    </row>
    <row r="9" spans="1:11" ht="15" customHeight="1" x14ac:dyDescent="0.2">
      <c r="A9" s="9" t="s">
        <v>32</v>
      </c>
      <c r="B9" s="8">
        <f t="shared" ref="B9:K9" si="0">SUM(B10:B16)</f>
        <v>36</v>
      </c>
      <c r="C9" s="8">
        <f t="shared" si="0"/>
        <v>60</v>
      </c>
      <c r="D9" s="8">
        <f t="shared" si="0"/>
        <v>252</v>
      </c>
      <c r="E9" s="8">
        <f t="shared" si="0"/>
        <v>38</v>
      </c>
      <c r="F9" s="8">
        <f t="shared" si="0"/>
        <v>106</v>
      </c>
      <c r="G9" s="8">
        <f t="shared" si="0"/>
        <v>115</v>
      </c>
      <c r="H9" s="8">
        <f t="shared" si="0"/>
        <v>20</v>
      </c>
      <c r="I9" s="8">
        <f t="shared" si="0"/>
        <v>7</v>
      </c>
      <c r="J9" s="8">
        <f t="shared" si="0"/>
        <v>3</v>
      </c>
      <c r="K9" s="8">
        <f t="shared" si="0"/>
        <v>50</v>
      </c>
    </row>
    <row r="10" spans="1:11" ht="15" customHeight="1" x14ac:dyDescent="0.2">
      <c r="A10" s="16" t="s">
        <v>31</v>
      </c>
      <c r="B10" s="13">
        <v>8</v>
      </c>
      <c r="C10" s="13">
        <v>12</v>
      </c>
      <c r="D10" s="13">
        <v>55</v>
      </c>
      <c r="E10" s="13">
        <v>14</v>
      </c>
      <c r="F10" s="13">
        <v>28</v>
      </c>
      <c r="G10" s="13">
        <v>37</v>
      </c>
      <c r="H10" s="13">
        <v>4</v>
      </c>
      <c r="I10" s="13">
        <v>1</v>
      </c>
      <c r="J10" s="13">
        <v>1</v>
      </c>
      <c r="K10" s="13">
        <v>23</v>
      </c>
    </row>
    <row r="11" spans="1:11" ht="15" customHeight="1" x14ac:dyDescent="0.2">
      <c r="A11" s="16" t="s">
        <v>30</v>
      </c>
      <c r="B11" s="13">
        <v>4</v>
      </c>
      <c r="C11" s="13">
        <v>3</v>
      </c>
      <c r="D11" s="13">
        <v>13</v>
      </c>
      <c r="E11" s="13"/>
      <c r="F11" s="13">
        <v>11</v>
      </c>
      <c r="G11" s="13">
        <v>9</v>
      </c>
      <c r="H11" s="13">
        <v>5</v>
      </c>
      <c r="I11" s="13"/>
      <c r="J11" s="13"/>
      <c r="K11" s="13">
        <v>2</v>
      </c>
    </row>
    <row r="12" spans="1:11" ht="15" customHeight="1" x14ac:dyDescent="0.2">
      <c r="A12" s="16" t="s">
        <v>29</v>
      </c>
      <c r="B12" s="13">
        <v>7</v>
      </c>
      <c r="C12" s="13">
        <v>13</v>
      </c>
      <c r="D12" s="13">
        <v>39</v>
      </c>
      <c r="E12" s="13">
        <v>4</v>
      </c>
      <c r="F12" s="13">
        <v>14</v>
      </c>
      <c r="G12" s="13">
        <v>6</v>
      </c>
      <c r="H12" s="13"/>
      <c r="I12" s="13">
        <v>1</v>
      </c>
      <c r="J12" s="13"/>
      <c r="K12" s="13">
        <v>8</v>
      </c>
    </row>
    <row r="13" spans="1:11" ht="15" customHeight="1" x14ac:dyDescent="0.2">
      <c r="A13" s="16" t="s">
        <v>28</v>
      </c>
      <c r="B13" s="13">
        <v>5</v>
      </c>
      <c r="C13" s="13">
        <v>14</v>
      </c>
      <c r="D13" s="13">
        <v>53</v>
      </c>
      <c r="E13" s="13">
        <v>13</v>
      </c>
      <c r="F13" s="13">
        <v>12</v>
      </c>
      <c r="G13" s="13">
        <v>19</v>
      </c>
      <c r="H13" s="13">
        <v>8</v>
      </c>
      <c r="I13" s="13">
        <v>3</v>
      </c>
      <c r="J13" s="13">
        <v>2</v>
      </c>
      <c r="K13" s="13">
        <v>2</v>
      </c>
    </row>
    <row r="14" spans="1:11" ht="15" customHeight="1" x14ac:dyDescent="0.2">
      <c r="A14" s="16" t="s">
        <v>27</v>
      </c>
      <c r="B14" s="13">
        <v>1</v>
      </c>
      <c r="C14" s="13"/>
      <c r="D14" s="13">
        <v>6</v>
      </c>
      <c r="E14" s="13">
        <v>1</v>
      </c>
      <c r="F14" s="13">
        <v>5</v>
      </c>
      <c r="G14" s="13">
        <v>4</v>
      </c>
      <c r="H14" s="13"/>
      <c r="I14" s="13"/>
      <c r="J14" s="13"/>
      <c r="K14" s="13">
        <v>1</v>
      </c>
    </row>
    <row r="15" spans="1:11" ht="15" customHeight="1" x14ac:dyDescent="0.2">
      <c r="A15" s="16" t="s">
        <v>26</v>
      </c>
      <c r="B15" s="13">
        <v>6</v>
      </c>
      <c r="C15" s="13">
        <v>5</v>
      </c>
      <c r="D15" s="13">
        <v>13</v>
      </c>
      <c r="E15" s="13">
        <v>2</v>
      </c>
      <c r="F15" s="13">
        <v>6</v>
      </c>
      <c r="G15" s="13">
        <v>11</v>
      </c>
      <c r="H15" s="13">
        <v>1</v>
      </c>
      <c r="I15" s="13"/>
      <c r="J15" s="13"/>
      <c r="K15" s="13">
        <v>2</v>
      </c>
    </row>
    <row r="16" spans="1:11" ht="15" customHeight="1" x14ac:dyDescent="0.2">
      <c r="A16" s="10" t="s">
        <v>88</v>
      </c>
      <c r="B16" s="13">
        <v>5</v>
      </c>
      <c r="C16" s="13">
        <v>13</v>
      </c>
      <c r="D16" s="13">
        <v>73</v>
      </c>
      <c r="E16" s="13">
        <v>4</v>
      </c>
      <c r="F16" s="13">
        <v>30</v>
      </c>
      <c r="G16" s="13">
        <v>29</v>
      </c>
      <c r="H16" s="13">
        <v>2</v>
      </c>
      <c r="I16" s="13">
        <v>2</v>
      </c>
      <c r="J16" s="13"/>
      <c r="K16" s="13">
        <v>12</v>
      </c>
    </row>
    <row r="17" spans="1:11" ht="15" customHeight="1" x14ac:dyDescent="0.2">
      <c r="A17" s="9" t="s">
        <v>24</v>
      </c>
      <c r="B17" s="8">
        <f t="shared" ref="B17:K17" si="1">SUM(B18:B29)</f>
        <v>212</v>
      </c>
      <c r="C17" s="8">
        <f t="shared" si="1"/>
        <v>205</v>
      </c>
      <c r="D17" s="8">
        <f t="shared" si="1"/>
        <v>1014</v>
      </c>
      <c r="E17" s="8">
        <f t="shared" si="1"/>
        <v>145</v>
      </c>
      <c r="F17" s="8">
        <f t="shared" si="1"/>
        <v>293</v>
      </c>
      <c r="G17" s="8">
        <f t="shared" si="1"/>
        <v>316</v>
      </c>
      <c r="H17" s="8">
        <f t="shared" si="1"/>
        <v>64</v>
      </c>
      <c r="I17" s="8">
        <f t="shared" si="1"/>
        <v>25</v>
      </c>
      <c r="J17" s="8">
        <f t="shared" si="1"/>
        <v>17</v>
      </c>
      <c r="K17" s="8">
        <f t="shared" si="1"/>
        <v>237</v>
      </c>
    </row>
    <row r="18" spans="1:11" ht="15" customHeight="1" x14ac:dyDescent="0.2">
      <c r="A18" s="10" t="s">
        <v>23</v>
      </c>
      <c r="B18" s="13">
        <v>6</v>
      </c>
      <c r="C18" s="13">
        <v>7</v>
      </c>
      <c r="D18" s="13">
        <v>47</v>
      </c>
      <c r="E18" s="2">
        <v>7</v>
      </c>
      <c r="F18" s="2">
        <v>25</v>
      </c>
      <c r="G18" s="2">
        <v>28</v>
      </c>
      <c r="H18" s="2">
        <v>1</v>
      </c>
      <c r="I18" s="2">
        <v>2</v>
      </c>
      <c r="J18" s="13"/>
      <c r="K18" s="13">
        <v>13</v>
      </c>
    </row>
    <row r="19" spans="1:11" ht="15" customHeight="1" x14ac:dyDescent="0.2">
      <c r="A19" s="10" t="s">
        <v>22</v>
      </c>
      <c r="B19" s="13">
        <v>14</v>
      </c>
      <c r="C19" s="13">
        <v>11</v>
      </c>
      <c r="D19" s="13">
        <v>54</v>
      </c>
      <c r="E19" s="2">
        <v>15</v>
      </c>
      <c r="F19" s="2">
        <v>20</v>
      </c>
      <c r="G19" s="2">
        <v>8</v>
      </c>
      <c r="H19" s="2">
        <v>8</v>
      </c>
      <c r="I19" s="2"/>
      <c r="J19" s="13"/>
      <c r="K19" s="13">
        <v>25</v>
      </c>
    </row>
    <row r="20" spans="1:11" ht="15" customHeight="1" x14ac:dyDescent="0.2">
      <c r="A20" s="10" t="s">
        <v>21</v>
      </c>
      <c r="B20" s="13">
        <v>4</v>
      </c>
      <c r="C20" s="13">
        <v>17</v>
      </c>
      <c r="D20" s="13">
        <v>51</v>
      </c>
      <c r="E20" s="2">
        <v>4</v>
      </c>
      <c r="F20" s="2">
        <v>17</v>
      </c>
      <c r="G20" s="2">
        <v>8</v>
      </c>
      <c r="H20" s="2"/>
      <c r="I20" s="2">
        <v>1</v>
      </c>
      <c r="J20" s="13"/>
      <c r="K20" s="13">
        <v>4</v>
      </c>
    </row>
    <row r="21" spans="1:11" ht="15" customHeight="1" x14ac:dyDescent="0.2">
      <c r="A21" s="10" t="s">
        <v>20</v>
      </c>
      <c r="B21" s="13">
        <v>12</v>
      </c>
      <c r="C21" s="13">
        <v>19</v>
      </c>
      <c r="D21" s="13">
        <v>85</v>
      </c>
      <c r="E21" s="2">
        <v>2</v>
      </c>
      <c r="F21" s="2">
        <v>25</v>
      </c>
      <c r="G21" s="2">
        <v>30</v>
      </c>
      <c r="H21" s="2"/>
      <c r="I21" s="2">
        <v>1</v>
      </c>
      <c r="J21" s="13">
        <v>2</v>
      </c>
      <c r="K21" s="13">
        <v>18</v>
      </c>
    </row>
    <row r="22" spans="1:11" ht="15" customHeight="1" x14ac:dyDescent="0.2">
      <c r="A22" s="10" t="s">
        <v>19</v>
      </c>
      <c r="B22" s="13">
        <v>8</v>
      </c>
      <c r="C22" s="13">
        <v>9</v>
      </c>
      <c r="D22" s="13">
        <v>60</v>
      </c>
      <c r="E22" s="2">
        <v>8</v>
      </c>
      <c r="F22" s="2">
        <v>10</v>
      </c>
      <c r="G22" s="2">
        <v>23</v>
      </c>
      <c r="H22" s="13">
        <v>3</v>
      </c>
      <c r="I22" s="13">
        <v>4</v>
      </c>
      <c r="J22" s="13"/>
      <c r="K22" s="13">
        <v>58</v>
      </c>
    </row>
    <row r="23" spans="1:11" ht="15" customHeight="1" x14ac:dyDescent="0.2">
      <c r="A23" s="10" t="s">
        <v>18</v>
      </c>
      <c r="B23" s="13"/>
      <c r="C23" s="13"/>
      <c r="D23" s="13">
        <v>1</v>
      </c>
      <c r="E23" s="2"/>
      <c r="F23" s="2"/>
      <c r="G23" s="2">
        <v>2</v>
      </c>
      <c r="H23" s="13">
        <v>1</v>
      </c>
      <c r="I23" s="13"/>
      <c r="J23" s="13"/>
      <c r="K23" s="13">
        <v>9</v>
      </c>
    </row>
    <row r="24" spans="1:11" s="2" customFormat="1" ht="15" customHeight="1" x14ac:dyDescent="0.2">
      <c r="A24" s="10" t="s">
        <v>17</v>
      </c>
      <c r="B24" s="13">
        <v>45</v>
      </c>
      <c r="C24" s="13">
        <v>24</v>
      </c>
      <c r="D24" s="13">
        <v>127</v>
      </c>
      <c r="E24" s="2">
        <v>18</v>
      </c>
      <c r="F24" s="2">
        <v>46</v>
      </c>
      <c r="G24" s="2">
        <v>31</v>
      </c>
      <c r="H24" s="59">
        <v>12</v>
      </c>
      <c r="I24" s="59">
        <v>1</v>
      </c>
      <c r="J24" s="59">
        <v>4</v>
      </c>
      <c r="K24" s="59">
        <v>12</v>
      </c>
    </row>
    <row r="25" spans="1:11" ht="15" customHeight="1" x14ac:dyDescent="0.2">
      <c r="A25" s="10" t="s">
        <v>16</v>
      </c>
      <c r="B25" s="13">
        <v>6</v>
      </c>
      <c r="C25" s="13">
        <v>10</v>
      </c>
      <c r="D25" s="13">
        <v>52</v>
      </c>
      <c r="E25" s="2">
        <v>5</v>
      </c>
      <c r="F25" s="53">
        <v>9</v>
      </c>
      <c r="G25" s="53">
        <v>49</v>
      </c>
      <c r="H25" s="59">
        <v>8</v>
      </c>
      <c r="I25" s="59"/>
      <c r="J25" s="59">
        <v>3</v>
      </c>
      <c r="K25" s="59">
        <v>1</v>
      </c>
    </row>
    <row r="26" spans="1:11" ht="15" customHeight="1" x14ac:dyDescent="0.2">
      <c r="A26" s="10" t="s">
        <v>15</v>
      </c>
      <c r="B26" s="13">
        <v>21</v>
      </c>
      <c r="C26" s="13">
        <v>11</v>
      </c>
      <c r="D26" s="13">
        <v>87</v>
      </c>
      <c r="E26" s="2">
        <v>13</v>
      </c>
      <c r="F26" s="53">
        <v>21</v>
      </c>
      <c r="G26" s="2">
        <v>30</v>
      </c>
      <c r="H26" s="59">
        <v>15</v>
      </c>
      <c r="I26" s="59"/>
      <c r="J26" s="59">
        <v>4</v>
      </c>
      <c r="K26" s="59">
        <v>14</v>
      </c>
    </row>
    <row r="27" spans="1:11" ht="15" customHeight="1" x14ac:dyDescent="0.2">
      <c r="A27" s="10" t="s">
        <v>14</v>
      </c>
      <c r="B27" s="13">
        <v>54</v>
      </c>
      <c r="C27" s="13">
        <v>75</v>
      </c>
      <c r="D27" s="13">
        <v>309</v>
      </c>
      <c r="E27" s="2">
        <v>54</v>
      </c>
      <c r="F27" s="53">
        <v>46</v>
      </c>
      <c r="G27" s="2">
        <v>18</v>
      </c>
      <c r="H27" s="59">
        <v>6</v>
      </c>
      <c r="I27" s="59">
        <v>2</v>
      </c>
      <c r="J27" s="59"/>
      <c r="K27" s="59">
        <v>42</v>
      </c>
    </row>
    <row r="28" spans="1:11" ht="15" customHeight="1" x14ac:dyDescent="0.2">
      <c r="A28" s="7" t="s">
        <v>13</v>
      </c>
      <c r="B28" s="13">
        <v>18</v>
      </c>
      <c r="C28" s="13">
        <v>9</v>
      </c>
      <c r="D28" s="13">
        <v>55</v>
      </c>
      <c r="E28" s="2">
        <v>3</v>
      </c>
      <c r="F28" s="53">
        <v>29</v>
      </c>
      <c r="G28" s="2">
        <v>41</v>
      </c>
      <c r="H28" s="59">
        <v>9</v>
      </c>
      <c r="I28" s="59">
        <v>9</v>
      </c>
      <c r="J28" s="59">
        <v>3</v>
      </c>
      <c r="K28" s="59">
        <v>16</v>
      </c>
    </row>
    <row r="29" spans="1:11" ht="15" customHeight="1" x14ac:dyDescent="0.2">
      <c r="A29" s="10" t="s">
        <v>12</v>
      </c>
      <c r="B29" s="13">
        <v>24</v>
      </c>
      <c r="C29" s="13">
        <v>13</v>
      </c>
      <c r="D29" s="13">
        <v>86</v>
      </c>
      <c r="E29" s="2">
        <v>16</v>
      </c>
      <c r="F29" s="53">
        <v>45</v>
      </c>
      <c r="G29" s="53">
        <v>48</v>
      </c>
      <c r="H29" s="59">
        <v>1</v>
      </c>
      <c r="I29" s="59">
        <v>5</v>
      </c>
      <c r="J29" s="59">
        <v>1</v>
      </c>
      <c r="K29" s="59">
        <v>25</v>
      </c>
    </row>
    <row r="30" spans="1:11" ht="15" customHeight="1" x14ac:dyDescent="0.2">
      <c r="A30" s="9" t="s">
        <v>11</v>
      </c>
      <c r="B30" s="9">
        <f t="shared" ref="B30:G30" si="2">SUM(B31:B37)</f>
        <v>10</v>
      </c>
      <c r="C30" s="9">
        <f t="shared" si="2"/>
        <v>13</v>
      </c>
      <c r="D30" s="9">
        <f t="shared" si="2"/>
        <v>49</v>
      </c>
      <c r="E30" s="9">
        <f t="shared" si="2"/>
        <v>6</v>
      </c>
      <c r="F30" s="9">
        <f t="shared" si="2"/>
        <v>18</v>
      </c>
      <c r="G30" s="9">
        <f t="shared" si="2"/>
        <v>10</v>
      </c>
      <c r="H30" s="9"/>
      <c r="I30" s="9"/>
      <c r="J30" s="9"/>
      <c r="K30" s="9">
        <f>SUM(K31:K37)</f>
        <v>39</v>
      </c>
    </row>
    <row r="31" spans="1:11" ht="15" customHeight="1" x14ac:dyDescent="0.2">
      <c r="A31" s="7" t="s">
        <v>9</v>
      </c>
      <c r="B31" s="13">
        <v>1</v>
      </c>
      <c r="C31" s="13"/>
      <c r="D31" s="13"/>
      <c r="E31" s="13"/>
      <c r="F31" s="2"/>
      <c r="G31" s="2"/>
      <c r="H31" s="2"/>
      <c r="I31" s="2"/>
      <c r="J31" s="13"/>
      <c r="K31" s="13"/>
    </row>
    <row r="32" spans="1:11" ht="15" customHeight="1" x14ac:dyDescent="0.2">
      <c r="A32" s="7" t="s">
        <v>7</v>
      </c>
      <c r="B32" s="52"/>
      <c r="C32" s="2"/>
      <c r="D32" s="2">
        <v>1</v>
      </c>
      <c r="E32" s="2"/>
      <c r="F32" s="2">
        <v>1</v>
      </c>
      <c r="G32" s="2"/>
      <c r="H32" s="2"/>
      <c r="I32" s="2"/>
      <c r="J32" s="2"/>
      <c r="K32" s="2">
        <v>13</v>
      </c>
    </row>
    <row r="33" spans="1:11" ht="15" customHeight="1" x14ac:dyDescent="0.2">
      <c r="A33" s="7" t="s">
        <v>89</v>
      </c>
      <c r="B33" s="52">
        <v>4</v>
      </c>
      <c r="C33" s="2">
        <v>1</v>
      </c>
      <c r="D33" s="2">
        <v>15</v>
      </c>
      <c r="E33" s="2">
        <v>1</v>
      </c>
      <c r="F33" s="2">
        <v>4</v>
      </c>
      <c r="G33" s="2">
        <v>2</v>
      </c>
      <c r="H33" s="2"/>
      <c r="I33" s="2"/>
      <c r="J33" s="2"/>
      <c r="K33" s="2">
        <v>2</v>
      </c>
    </row>
    <row r="34" spans="1:11" ht="15" customHeight="1" x14ac:dyDescent="0.2">
      <c r="A34" s="7" t="s">
        <v>6</v>
      </c>
      <c r="B34" s="52"/>
      <c r="C34" s="2">
        <v>1</v>
      </c>
      <c r="D34" s="2">
        <v>2</v>
      </c>
      <c r="E34" s="2"/>
      <c r="F34" s="2"/>
      <c r="G34" s="2"/>
      <c r="H34" s="2"/>
      <c r="I34" s="2"/>
      <c r="J34" s="2"/>
      <c r="K34" s="2"/>
    </row>
    <row r="35" spans="1:11" ht="15" customHeight="1" x14ac:dyDescent="0.2">
      <c r="A35" s="7" t="s">
        <v>5</v>
      </c>
      <c r="B35" s="13">
        <v>1</v>
      </c>
      <c r="C35" s="13">
        <v>4</v>
      </c>
      <c r="D35" s="13">
        <v>5</v>
      </c>
      <c r="E35" s="13">
        <v>1</v>
      </c>
      <c r="F35" s="2">
        <v>1</v>
      </c>
      <c r="G35" s="2"/>
      <c r="H35" s="2"/>
      <c r="I35" s="2"/>
      <c r="J35" s="13"/>
      <c r="K35" s="13">
        <v>10</v>
      </c>
    </row>
    <row r="36" spans="1:11" ht="15" customHeight="1" x14ac:dyDescent="0.2">
      <c r="A36" s="7" t="s">
        <v>3</v>
      </c>
      <c r="B36" s="13">
        <v>2</v>
      </c>
      <c r="C36" s="13">
        <v>5</v>
      </c>
      <c r="D36" s="13">
        <v>16</v>
      </c>
      <c r="E36" s="13">
        <v>2</v>
      </c>
      <c r="F36" s="13">
        <v>9</v>
      </c>
      <c r="G36" s="13">
        <v>5</v>
      </c>
      <c r="H36" s="13"/>
      <c r="I36" s="13"/>
      <c r="J36" s="13"/>
      <c r="K36" s="51">
        <v>12</v>
      </c>
    </row>
    <row r="37" spans="1:11" ht="15" customHeight="1" x14ac:dyDescent="0.2">
      <c r="A37" s="7" t="s">
        <v>2</v>
      </c>
      <c r="B37" s="13">
        <v>2</v>
      </c>
      <c r="C37" s="13">
        <v>2</v>
      </c>
      <c r="D37" s="13">
        <v>10</v>
      </c>
      <c r="E37" s="13">
        <v>2</v>
      </c>
      <c r="F37" s="13">
        <v>3</v>
      </c>
      <c r="G37" s="13">
        <v>3</v>
      </c>
      <c r="H37" s="13"/>
      <c r="I37" s="13"/>
      <c r="J37" s="13"/>
      <c r="K37" s="51">
        <v>2</v>
      </c>
    </row>
    <row r="38" spans="1:11" ht="9" customHeight="1" x14ac:dyDescent="0.2">
      <c r="A38" s="2"/>
      <c r="B38" s="6"/>
      <c r="C38" s="6"/>
      <c r="D38" s="6"/>
      <c r="E38" s="13"/>
      <c r="F38" s="13"/>
      <c r="G38" s="13"/>
      <c r="H38" s="13"/>
      <c r="I38" s="13"/>
      <c r="J38" s="12"/>
      <c r="K38" s="12"/>
    </row>
    <row r="39" spans="1:11" ht="15" customHeight="1" x14ac:dyDescent="0.2">
      <c r="A39" s="5" t="s">
        <v>1</v>
      </c>
      <c r="B39" s="4">
        <f t="shared" ref="B39:K39" si="3">SUM(B8,B9,B17,B30)</f>
        <v>258</v>
      </c>
      <c r="C39" s="4">
        <f t="shared" si="3"/>
        <v>278</v>
      </c>
      <c r="D39" s="4">
        <f t="shared" si="3"/>
        <v>1315</v>
      </c>
      <c r="E39" s="4">
        <f t="shared" si="3"/>
        <v>189</v>
      </c>
      <c r="F39" s="4">
        <f t="shared" si="3"/>
        <v>418</v>
      </c>
      <c r="G39" s="4">
        <f t="shared" si="3"/>
        <v>443</v>
      </c>
      <c r="H39" s="4">
        <f t="shared" si="3"/>
        <v>84</v>
      </c>
      <c r="I39" s="4">
        <f t="shared" si="3"/>
        <v>32</v>
      </c>
      <c r="J39" s="4">
        <f t="shared" si="3"/>
        <v>20</v>
      </c>
      <c r="K39" s="4">
        <f t="shared" si="3"/>
        <v>327</v>
      </c>
    </row>
    <row r="40" spans="1:11" x14ac:dyDescent="0.2">
      <c r="A40" s="2"/>
      <c r="B40" s="31"/>
      <c r="C40" s="13"/>
      <c r="D40" s="13"/>
      <c r="E40" s="13"/>
      <c r="F40" s="13"/>
      <c r="G40" s="13"/>
      <c r="H40" s="13"/>
      <c r="I40" s="12"/>
      <c r="J40" s="12"/>
      <c r="K40" s="12"/>
    </row>
    <row r="41" spans="1:11" x14ac:dyDescent="0.2">
      <c r="A41" s="3" t="s">
        <v>0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</row>
    <row r="42" spans="1:11" x14ac:dyDescent="0.2">
      <c r="B42" s="50"/>
      <c r="C42" s="50"/>
      <c r="D42" s="50"/>
      <c r="E42" s="50"/>
      <c r="F42" s="50"/>
      <c r="G42" s="50"/>
      <c r="H42" s="50"/>
      <c r="I42" s="50"/>
      <c r="J42" s="50"/>
      <c r="K42" s="50"/>
    </row>
  </sheetData>
  <sortState ref="A31:E35">
    <sortCondition ref="A31:A35"/>
  </sortState>
  <mergeCells count="13">
    <mergeCell ref="D5:D6"/>
    <mergeCell ref="E5:E6"/>
    <mergeCell ref="F5:G5"/>
    <mergeCell ref="A1:K1"/>
    <mergeCell ref="A2:K2"/>
    <mergeCell ref="A3:K3"/>
    <mergeCell ref="H5:H6"/>
    <mergeCell ref="I5:I6"/>
    <mergeCell ref="J5:J6"/>
    <mergeCell ref="K5:K6"/>
    <mergeCell ref="A5:A6"/>
    <mergeCell ref="B5:B6"/>
    <mergeCell ref="C5:C6"/>
  </mergeCells>
  <printOptions horizontalCentered="1"/>
  <pageMargins left="0.39000000000000007" right="0.39000000000000007" top="0.59" bottom="0.59" header="0.39000000000000007" footer="0.39000000000000007"/>
  <pageSetup scale="6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25"/>
  <sheetViews>
    <sheetView zoomScaleNormal="100" workbookViewId="0">
      <selection sqref="A1:K1"/>
    </sheetView>
  </sheetViews>
  <sheetFormatPr baseColWidth="10" defaultColWidth="10.85546875" defaultRowHeight="12.75" x14ac:dyDescent="0.2"/>
  <cols>
    <col min="1" max="1" width="68.85546875" style="12" customWidth="1"/>
    <col min="2" max="2" width="13" style="39" customWidth="1"/>
    <col min="3" max="11" width="13" style="12" customWidth="1"/>
    <col min="12" max="16384" width="10.85546875" style="12"/>
  </cols>
  <sheetData>
    <row r="1" spans="1:11" ht="15" customHeight="1" x14ac:dyDescent="0.2">
      <c r="A1" s="102" t="s">
        <v>39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15" customHeight="1" x14ac:dyDescent="0.2">
      <c r="A2" s="102" t="s">
        <v>71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ht="15" customHeight="1" x14ac:dyDescent="0.2">
      <c r="A3" s="102">
        <v>2021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ht="13.5" customHeight="1" x14ac:dyDescent="0.2">
      <c r="A4" s="48"/>
      <c r="B4" s="47"/>
      <c r="C4" s="14"/>
      <c r="D4" s="14"/>
      <c r="E4" s="14"/>
      <c r="F4" s="14"/>
      <c r="G4" s="14"/>
      <c r="H4" s="14"/>
      <c r="I4" s="14"/>
      <c r="J4" s="14"/>
    </row>
    <row r="5" spans="1:11" ht="18" customHeight="1" x14ac:dyDescent="0.2">
      <c r="A5" s="103" t="s">
        <v>38</v>
      </c>
      <c r="B5" s="103" t="s">
        <v>67</v>
      </c>
      <c r="C5" s="104" t="s">
        <v>66</v>
      </c>
      <c r="D5" s="104" t="s">
        <v>65</v>
      </c>
      <c r="E5" s="104" t="s">
        <v>64</v>
      </c>
      <c r="F5" s="113" t="s">
        <v>63</v>
      </c>
      <c r="G5" s="113"/>
      <c r="H5" s="103" t="s">
        <v>62</v>
      </c>
      <c r="I5" s="104" t="s">
        <v>69</v>
      </c>
      <c r="J5" s="104" t="s">
        <v>60</v>
      </c>
      <c r="K5" s="107" t="s">
        <v>59</v>
      </c>
    </row>
    <row r="6" spans="1:11" ht="18" customHeight="1" x14ac:dyDescent="0.2">
      <c r="A6" s="103"/>
      <c r="B6" s="103"/>
      <c r="C6" s="104"/>
      <c r="D6" s="104"/>
      <c r="E6" s="104"/>
      <c r="F6" s="61" t="s">
        <v>58</v>
      </c>
      <c r="G6" s="61" t="s">
        <v>57</v>
      </c>
      <c r="H6" s="103"/>
      <c r="I6" s="104"/>
      <c r="J6" s="104"/>
      <c r="K6" s="107"/>
    </row>
    <row r="7" spans="1:11" ht="9" customHeight="1" x14ac:dyDescent="0.2">
      <c r="A7" s="59"/>
      <c r="B7" s="60"/>
      <c r="C7" s="59"/>
      <c r="D7" s="59"/>
      <c r="E7" s="59"/>
      <c r="F7" s="59"/>
      <c r="G7" s="59"/>
      <c r="H7" s="59"/>
      <c r="I7" s="59"/>
      <c r="J7" s="59"/>
    </row>
    <row r="8" spans="1:11" ht="15" customHeight="1" x14ac:dyDescent="0.2">
      <c r="A8" s="9" t="s">
        <v>32</v>
      </c>
      <c r="B8" s="8">
        <f t="shared" ref="B8:K8" si="0">SUM(B9:B12)</f>
        <v>2</v>
      </c>
      <c r="C8" s="8">
        <f t="shared" si="0"/>
        <v>6</v>
      </c>
      <c r="D8" s="8">
        <f t="shared" si="0"/>
        <v>7</v>
      </c>
      <c r="E8" s="8">
        <f t="shared" si="0"/>
        <v>2</v>
      </c>
      <c r="F8" s="8">
        <f t="shared" si="0"/>
        <v>4</v>
      </c>
      <c r="G8" s="8">
        <f t="shared" si="0"/>
        <v>5</v>
      </c>
      <c r="H8" s="8">
        <f t="shared" si="0"/>
        <v>1</v>
      </c>
      <c r="I8" s="8">
        <f t="shared" si="0"/>
        <v>1</v>
      </c>
      <c r="J8" s="8"/>
      <c r="K8" s="8">
        <f t="shared" si="0"/>
        <v>3</v>
      </c>
    </row>
    <row r="9" spans="1:11" ht="15" customHeight="1" x14ac:dyDescent="0.2">
      <c r="A9" s="16" t="s">
        <v>31</v>
      </c>
      <c r="B9" s="12"/>
      <c r="C9" s="12">
        <v>1</v>
      </c>
      <c r="F9" s="13">
        <v>1</v>
      </c>
      <c r="G9" s="13">
        <v>1</v>
      </c>
      <c r="K9" s="19"/>
    </row>
    <row r="10" spans="1:11" ht="15" customHeight="1" x14ac:dyDescent="0.2">
      <c r="A10" s="16" t="s">
        <v>28</v>
      </c>
      <c r="B10" s="12">
        <v>1</v>
      </c>
      <c r="C10" s="12">
        <v>2</v>
      </c>
      <c r="D10" s="12">
        <v>1</v>
      </c>
      <c r="F10" s="13"/>
      <c r="G10" s="13">
        <v>1</v>
      </c>
      <c r="K10" s="19"/>
    </row>
    <row r="11" spans="1:11" ht="15" customHeight="1" x14ac:dyDescent="0.2">
      <c r="A11" s="16" t="s">
        <v>26</v>
      </c>
      <c r="B11" s="12">
        <v>1</v>
      </c>
      <c r="C11" s="12">
        <v>2</v>
      </c>
      <c r="D11" s="12">
        <v>5</v>
      </c>
      <c r="E11" s="12">
        <v>1</v>
      </c>
      <c r="F11" s="13">
        <v>3</v>
      </c>
      <c r="G11" s="13">
        <v>2</v>
      </c>
      <c r="K11" s="12">
        <v>3</v>
      </c>
    </row>
    <row r="12" spans="1:11" ht="15" customHeight="1" x14ac:dyDescent="0.2">
      <c r="A12" s="10" t="s">
        <v>88</v>
      </c>
      <c r="B12" s="12"/>
      <c r="C12" s="12">
        <v>1</v>
      </c>
      <c r="D12" s="12">
        <v>1</v>
      </c>
      <c r="E12" s="12">
        <v>1</v>
      </c>
      <c r="F12" s="13"/>
      <c r="G12" s="13">
        <v>1</v>
      </c>
      <c r="H12" s="12">
        <v>1</v>
      </c>
      <c r="I12" s="12">
        <v>1</v>
      </c>
      <c r="K12" s="19"/>
    </row>
    <row r="13" spans="1:11" ht="15" customHeight="1" x14ac:dyDescent="0.2">
      <c r="A13" s="9" t="s">
        <v>24</v>
      </c>
      <c r="B13" s="8">
        <f t="shared" ref="B13:F13" si="1">SUM(B14:B20)</f>
        <v>2</v>
      </c>
      <c r="C13" s="8">
        <f t="shared" si="1"/>
        <v>3</v>
      </c>
      <c r="D13" s="8">
        <f t="shared" si="1"/>
        <v>8</v>
      </c>
      <c r="E13" s="8">
        <f t="shared" si="1"/>
        <v>1</v>
      </c>
      <c r="F13" s="8">
        <f t="shared" si="1"/>
        <v>3</v>
      </c>
      <c r="G13" s="8">
        <f t="shared" ref="G13:J13" si="2">SUM(G14:G20)</f>
        <v>5</v>
      </c>
      <c r="H13" s="8">
        <f t="shared" si="2"/>
        <v>1</v>
      </c>
      <c r="I13" s="8"/>
      <c r="J13" s="8">
        <f t="shared" si="2"/>
        <v>2</v>
      </c>
      <c r="K13" s="8"/>
    </row>
    <row r="14" spans="1:11" ht="15" customHeight="1" x14ac:dyDescent="0.2">
      <c r="A14" s="10" t="s">
        <v>22</v>
      </c>
      <c r="B14" s="6"/>
      <c r="C14" s="6"/>
      <c r="D14" s="6">
        <v>1</v>
      </c>
      <c r="E14" s="6"/>
      <c r="F14" s="6"/>
      <c r="G14" s="6"/>
      <c r="H14" s="6"/>
      <c r="I14" s="6"/>
      <c r="J14" s="6"/>
      <c r="K14" s="19"/>
    </row>
    <row r="15" spans="1:11" ht="15" customHeight="1" x14ac:dyDescent="0.2">
      <c r="A15" s="10" t="s">
        <v>20</v>
      </c>
      <c r="B15" s="12"/>
      <c r="D15" s="12">
        <v>1</v>
      </c>
      <c r="F15" s="13"/>
      <c r="G15" s="13"/>
      <c r="K15" s="19"/>
    </row>
    <row r="16" spans="1:11" ht="15" customHeight="1" x14ac:dyDescent="0.2">
      <c r="A16" s="10" t="s">
        <v>16</v>
      </c>
      <c r="B16" s="12"/>
      <c r="F16" s="13"/>
      <c r="G16" s="13">
        <v>1</v>
      </c>
      <c r="J16" s="12">
        <v>2</v>
      </c>
      <c r="K16" s="19"/>
    </row>
    <row r="17" spans="1:12" ht="15" customHeight="1" x14ac:dyDescent="0.2">
      <c r="A17" s="10" t="s">
        <v>15</v>
      </c>
      <c r="B17" s="12"/>
      <c r="C17" s="12">
        <v>2</v>
      </c>
      <c r="D17" s="12">
        <v>3</v>
      </c>
      <c r="E17" s="12">
        <v>1</v>
      </c>
      <c r="F17" s="13"/>
      <c r="G17" s="13"/>
      <c r="H17" s="12">
        <v>1</v>
      </c>
      <c r="K17" s="19"/>
    </row>
    <row r="18" spans="1:12" ht="15" customHeight="1" x14ac:dyDescent="0.2">
      <c r="A18" s="10" t="s">
        <v>14</v>
      </c>
      <c r="B18" s="12">
        <v>1</v>
      </c>
      <c r="C18" s="12">
        <v>1</v>
      </c>
      <c r="D18" s="12">
        <v>2</v>
      </c>
      <c r="F18" s="13"/>
      <c r="G18" s="13"/>
      <c r="K18" s="19"/>
    </row>
    <row r="19" spans="1:12" ht="15" customHeight="1" x14ac:dyDescent="0.2">
      <c r="A19" s="10" t="s">
        <v>13</v>
      </c>
      <c r="B19" s="12">
        <v>1</v>
      </c>
      <c r="D19" s="12">
        <v>1</v>
      </c>
      <c r="F19" s="13">
        <v>1</v>
      </c>
      <c r="G19" s="13"/>
      <c r="K19" s="19"/>
    </row>
    <row r="20" spans="1:12" ht="15" customHeight="1" x14ac:dyDescent="0.2">
      <c r="A20" s="10" t="s">
        <v>12</v>
      </c>
      <c r="B20" s="12"/>
      <c r="F20" s="13">
        <v>2</v>
      </c>
      <c r="G20" s="13">
        <v>4</v>
      </c>
      <c r="K20" s="19"/>
    </row>
    <row r="21" spans="1:12" ht="9" customHeight="1" x14ac:dyDescent="0.2">
      <c r="A21" s="13"/>
      <c r="B21" s="6"/>
      <c r="C21" s="6"/>
      <c r="D21" s="6"/>
      <c r="E21" s="6"/>
      <c r="F21" s="13"/>
      <c r="G21" s="13"/>
      <c r="H21" s="13"/>
      <c r="I21" s="13"/>
      <c r="J21" s="13"/>
      <c r="L21" s="19"/>
    </row>
    <row r="22" spans="1:12" ht="15" customHeight="1" x14ac:dyDescent="0.2">
      <c r="A22" s="5" t="s">
        <v>1</v>
      </c>
      <c r="B22" s="4">
        <f t="shared" ref="B22:G22" si="3">SUM(B8,B13)</f>
        <v>4</v>
      </c>
      <c r="C22" s="4">
        <f t="shared" si="3"/>
        <v>9</v>
      </c>
      <c r="D22" s="4">
        <f t="shared" si="3"/>
        <v>15</v>
      </c>
      <c r="E22" s="4">
        <f t="shared" si="3"/>
        <v>3</v>
      </c>
      <c r="F22" s="4">
        <f t="shared" si="3"/>
        <v>7</v>
      </c>
      <c r="G22" s="4">
        <f t="shared" si="3"/>
        <v>10</v>
      </c>
      <c r="H22" s="4">
        <f>SUM(H8,H13)</f>
        <v>2</v>
      </c>
      <c r="I22" s="4">
        <f t="shared" ref="I22:K22" si="4">SUM(I8,I13)</f>
        <v>1</v>
      </c>
      <c r="J22" s="4">
        <f t="shared" si="4"/>
        <v>2</v>
      </c>
      <c r="K22" s="4">
        <f t="shared" si="4"/>
        <v>3</v>
      </c>
      <c r="L22" s="19"/>
    </row>
    <row r="23" spans="1:12" x14ac:dyDescent="0.2">
      <c r="A23" s="13"/>
      <c r="B23" s="31"/>
      <c r="C23" s="13"/>
      <c r="D23" s="13"/>
      <c r="E23" s="13"/>
      <c r="F23" s="58"/>
      <c r="G23" s="58"/>
      <c r="H23" s="13"/>
      <c r="I23" s="13"/>
      <c r="J23" s="13"/>
    </row>
    <row r="24" spans="1:12" x14ac:dyDescent="0.2">
      <c r="A24" s="3" t="s">
        <v>0</v>
      </c>
    </row>
    <row r="25" spans="1:12" x14ac:dyDescent="0.2">
      <c r="F25" s="112"/>
      <c r="G25" s="112"/>
    </row>
  </sheetData>
  <mergeCells count="14">
    <mergeCell ref="F25:G25"/>
    <mergeCell ref="A1:K1"/>
    <mergeCell ref="A2:K2"/>
    <mergeCell ref="A3:K3"/>
    <mergeCell ref="K5:K6"/>
    <mergeCell ref="H5:H6"/>
    <mergeCell ref="A5:A6"/>
    <mergeCell ref="B5:B6"/>
    <mergeCell ref="C5:C6"/>
    <mergeCell ref="D5:D6"/>
    <mergeCell ref="F5:G5"/>
    <mergeCell ref="E5:E6"/>
    <mergeCell ref="I5:I6"/>
    <mergeCell ref="J5:J6"/>
  </mergeCells>
  <printOptions horizontalCentered="1"/>
  <pageMargins left="0.39370078740157499" right="0.39370078740157499" top="0.59055118110236204" bottom="0.59055118110236204" header="0.39370078740157499" footer="0.39370078740157499"/>
  <pageSetup scale="6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48"/>
  <sheetViews>
    <sheetView topLeftCell="B1" zoomScale="110" zoomScaleNormal="110" workbookViewId="0">
      <selection sqref="A1:H1"/>
    </sheetView>
  </sheetViews>
  <sheetFormatPr baseColWidth="10" defaultColWidth="10.85546875" defaultRowHeight="12.75" x14ac:dyDescent="0.2"/>
  <cols>
    <col min="1" max="1" width="74.85546875" style="12" customWidth="1"/>
    <col min="2" max="8" width="13" style="12" customWidth="1"/>
    <col min="9" max="16384" width="10.85546875" style="12"/>
  </cols>
  <sheetData>
    <row r="1" spans="1:10" ht="15" customHeight="1" x14ac:dyDescent="0.2">
      <c r="A1" s="102" t="s">
        <v>39</v>
      </c>
      <c r="B1" s="102"/>
      <c r="C1" s="102"/>
      <c r="D1" s="102"/>
      <c r="E1" s="102"/>
      <c r="F1" s="102"/>
      <c r="G1" s="102"/>
      <c r="H1" s="102"/>
    </row>
    <row r="2" spans="1:10" ht="15" customHeight="1" x14ac:dyDescent="0.2">
      <c r="A2" s="102" t="s">
        <v>77</v>
      </c>
      <c r="B2" s="102"/>
      <c r="C2" s="102"/>
      <c r="D2" s="102"/>
      <c r="E2" s="102"/>
      <c r="F2" s="102"/>
      <c r="G2" s="102"/>
      <c r="H2" s="102"/>
    </row>
    <row r="3" spans="1:10" ht="15" customHeight="1" x14ac:dyDescent="0.2">
      <c r="A3" s="102">
        <v>2021</v>
      </c>
      <c r="B3" s="102"/>
      <c r="C3" s="102"/>
      <c r="D3" s="102"/>
      <c r="E3" s="102"/>
      <c r="F3" s="102"/>
      <c r="G3" s="102"/>
      <c r="H3" s="102"/>
    </row>
    <row r="4" spans="1:10" s="14" customFormat="1" ht="13.5" customHeight="1" x14ac:dyDescent="0.2">
      <c r="A4" s="48"/>
    </row>
    <row r="5" spans="1:10" s="30" customFormat="1" ht="15" customHeight="1" x14ac:dyDescent="0.2">
      <c r="A5" s="103" t="s">
        <v>38</v>
      </c>
      <c r="B5" s="103" t="s">
        <v>76</v>
      </c>
      <c r="C5" s="103"/>
      <c r="D5" s="103" t="s">
        <v>75</v>
      </c>
      <c r="E5" s="103"/>
      <c r="F5" s="103" t="s">
        <v>34</v>
      </c>
      <c r="G5" s="103"/>
      <c r="H5" s="103" t="s">
        <v>34</v>
      </c>
    </row>
    <row r="6" spans="1:10" s="30" customFormat="1" ht="15" customHeight="1" x14ac:dyDescent="0.2">
      <c r="A6" s="103"/>
      <c r="B6" s="11" t="s">
        <v>74</v>
      </c>
      <c r="C6" s="11" t="s">
        <v>73</v>
      </c>
      <c r="D6" s="11" t="s">
        <v>74</v>
      </c>
      <c r="E6" s="11" t="s">
        <v>73</v>
      </c>
      <c r="F6" s="11" t="s">
        <v>74</v>
      </c>
      <c r="G6" s="11" t="s">
        <v>73</v>
      </c>
      <c r="H6" s="103"/>
    </row>
    <row r="7" spans="1:10" ht="9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30"/>
    </row>
    <row r="8" spans="1:10" ht="15" customHeight="1" x14ac:dyDescent="0.2">
      <c r="A8" s="9" t="s">
        <v>33</v>
      </c>
      <c r="B8" s="8">
        <v>1</v>
      </c>
      <c r="C8" s="8"/>
      <c r="D8" s="8">
        <v>2</v>
      </c>
      <c r="E8" s="8"/>
      <c r="F8" s="8">
        <f t="shared" ref="F8:F38" si="0">SUM(B8,D8)</f>
        <v>3</v>
      </c>
      <c r="G8" s="8"/>
      <c r="H8" s="8">
        <f t="shared" ref="H8:H38" si="1">SUM(F8:G8)</f>
        <v>3</v>
      </c>
    </row>
    <row r="9" spans="1:10" ht="15" customHeight="1" x14ac:dyDescent="0.2">
      <c r="A9" s="9" t="s">
        <v>32</v>
      </c>
      <c r="B9" s="8">
        <f>SUM(B10:B16)</f>
        <v>33</v>
      </c>
      <c r="C9" s="8">
        <f>SUM(C10:C16)</f>
        <v>54</v>
      </c>
      <c r="D9" s="8">
        <f>SUM(D10:D16)</f>
        <v>257</v>
      </c>
      <c r="E9" s="8">
        <f>SUM(E10:E16)</f>
        <v>276</v>
      </c>
      <c r="F9" s="8">
        <f t="shared" si="0"/>
        <v>290</v>
      </c>
      <c r="G9" s="8">
        <f t="shared" ref="G9:G38" si="2">SUM(C9,E9)</f>
        <v>330</v>
      </c>
      <c r="H9" s="8">
        <f t="shared" si="1"/>
        <v>620</v>
      </c>
    </row>
    <row r="10" spans="1:10" ht="15" customHeight="1" x14ac:dyDescent="0.2">
      <c r="A10" s="10" t="s">
        <v>31</v>
      </c>
      <c r="B10" s="59">
        <v>4</v>
      </c>
      <c r="C10" s="59">
        <v>11</v>
      </c>
      <c r="D10" s="59">
        <v>70</v>
      </c>
      <c r="E10" s="59">
        <v>83</v>
      </c>
      <c r="F10" s="15">
        <f t="shared" si="0"/>
        <v>74</v>
      </c>
      <c r="G10" s="15">
        <f t="shared" si="2"/>
        <v>94</v>
      </c>
      <c r="H10" s="15">
        <f t="shared" si="1"/>
        <v>168</v>
      </c>
      <c r="I10" s="59"/>
    </row>
    <row r="11" spans="1:10" ht="15" customHeight="1" x14ac:dyDescent="0.2">
      <c r="A11" s="10" t="s">
        <v>30</v>
      </c>
      <c r="B11" s="59">
        <v>3</v>
      </c>
      <c r="C11" s="59">
        <v>4</v>
      </c>
      <c r="D11" s="59">
        <v>21</v>
      </c>
      <c r="E11" s="59">
        <v>19</v>
      </c>
      <c r="F11" s="15">
        <f t="shared" si="0"/>
        <v>24</v>
      </c>
      <c r="G11" s="15">
        <f t="shared" si="2"/>
        <v>23</v>
      </c>
      <c r="H11" s="15">
        <f t="shared" si="1"/>
        <v>47</v>
      </c>
      <c r="I11" s="59"/>
    </row>
    <row r="12" spans="1:10" ht="15" customHeight="1" x14ac:dyDescent="0.2">
      <c r="A12" s="10" t="s">
        <v>29</v>
      </c>
      <c r="B12" s="59">
        <v>1</v>
      </c>
      <c r="C12" s="59">
        <v>4</v>
      </c>
      <c r="D12" s="59">
        <v>35</v>
      </c>
      <c r="E12" s="59">
        <v>42</v>
      </c>
      <c r="F12" s="15">
        <f t="shared" si="0"/>
        <v>36</v>
      </c>
      <c r="G12" s="15">
        <f t="shared" si="2"/>
        <v>46</v>
      </c>
      <c r="H12" s="15">
        <f t="shared" si="1"/>
        <v>82</v>
      </c>
      <c r="I12" s="59"/>
      <c r="J12" s="13"/>
    </row>
    <row r="13" spans="1:10" ht="15" customHeight="1" x14ac:dyDescent="0.2">
      <c r="A13" s="10" t="s">
        <v>28</v>
      </c>
      <c r="B13" s="14">
        <v>3</v>
      </c>
      <c r="C13" s="14">
        <v>7</v>
      </c>
      <c r="D13" s="14">
        <v>34</v>
      </c>
      <c r="E13" s="14">
        <v>38</v>
      </c>
      <c r="F13" s="15">
        <f t="shared" si="0"/>
        <v>37</v>
      </c>
      <c r="G13" s="15">
        <f t="shared" si="2"/>
        <v>45</v>
      </c>
      <c r="H13" s="15">
        <f t="shared" si="1"/>
        <v>82</v>
      </c>
      <c r="I13" s="59"/>
      <c r="J13" s="13"/>
    </row>
    <row r="14" spans="1:10" ht="15" customHeight="1" x14ac:dyDescent="0.2">
      <c r="A14" s="10" t="s">
        <v>27</v>
      </c>
      <c r="B14" s="14">
        <v>1</v>
      </c>
      <c r="C14" s="14">
        <v>2</v>
      </c>
      <c r="D14" s="14">
        <v>8</v>
      </c>
      <c r="E14" s="14">
        <v>3</v>
      </c>
      <c r="F14" s="15">
        <f t="shared" si="0"/>
        <v>9</v>
      </c>
      <c r="G14" s="15">
        <f t="shared" si="2"/>
        <v>5</v>
      </c>
      <c r="H14" s="15">
        <f t="shared" si="1"/>
        <v>14</v>
      </c>
      <c r="I14" s="59"/>
      <c r="J14" s="13"/>
    </row>
    <row r="15" spans="1:10" ht="15" customHeight="1" x14ac:dyDescent="0.2">
      <c r="A15" s="10" t="s">
        <v>26</v>
      </c>
      <c r="B15" s="14">
        <v>4</v>
      </c>
      <c r="C15" s="14">
        <v>1</v>
      </c>
      <c r="D15" s="14">
        <v>21</v>
      </c>
      <c r="E15" s="14">
        <v>20</v>
      </c>
      <c r="F15" s="15">
        <f t="shared" si="0"/>
        <v>25</v>
      </c>
      <c r="G15" s="15">
        <f t="shared" si="2"/>
        <v>21</v>
      </c>
      <c r="H15" s="15">
        <f t="shared" si="1"/>
        <v>46</v>
      </c>
      <c r="I15" s="59"/>
      <c r="J15" s="13"/>
    </row>
    <row r="16" spans="1:10" ht="15" customHeight="1" x14ac:dyDescent="0.2">
      <c r="A16" s="10" t="s">
        <v>88</v>
      </c>
      <c r="B16" s="14">
        <v>17</v>
      </c>
      <c r="C16" s="14">
        <v>25</v>
      </c>
      <c r="D16" s="14">
        <v>68</v>
      </c>
      <c r="E16" s="14">
        <v>71</v>
      </c>
      <c r="F16" s="6">
        <f t="shared" si="0"/>
        <v>85</v>
      </c>
      <c r="G16" s="6">
        <f t="shared" si="2"/>
        <v>96</v>
      </c>
      <c r="H16" s="6">
        <f t="shared" si="1"/>
        <v>181</v>
      </c>
      <c r="I16" s="13"/>
      <c r="J16" s="13"/>
    </row>
    <row r="17" spans="1:10" ht="15" customHeight="1" x14ac:dyDescent="0.2">
      <c r="A17" s="9" t="s">
        <v>24</v>
      </c>
      <c r="B17" s="8">
        <f>SUM(B18:B29)</f>
        <v>144</v>
      </c>
      <c r="C17" s="8">
        <f>SUM(C18:C29)</f>
        <v>193</v>
      </c>
      <c r="D17" s="8">
        <f>SUM(D18:D29)</f>
        <v>1154</v>
      </c>
      <c r="E17" s="8">
        <f>SUM(E18:E29)</f>
        <v>908</v>
      </c>
      <c r="F17" s="8">
        <f t="shared" si="0"/>
        <v>1298</v>
      </c>
      <c r="G17" s="8">
        <f t="shared" si="2"/>
        <v>1101</v>
      </c>
      <c r="H17" s="8">
        <f t="shared" si="1"/>
        <v>2399</v>
      </c>
      <c r="I17" s="13"/>
      <c r="J17" s="13"/>
    </row>
    <row r="18" spans="1:10" ht="15" customHeight="1" x14ac:dyDescent="0.2">
      <c r="A18" s="10" t="s">
        <v>23</v>
      </c>
      <c r="B18" s="14">
        <v>8</v>
      </c>
      <c r="C18" s="14">
        <v>8</v>
      </c>
      <c r="D18" s="14">
        <v>94</v>
      </c>
      <c r="E18" s="14">
        <v>49</v>
      </c>
      <c r="F18" s="6">
        <f t="shared" si="0"/>
        <v>102</v>
      </c>
      <c r="G18" s="6">
        <f t="shared" si="2"/>
        <v>57</v>
      </c>
      <c r="H18" s="6">
        <f t="shared" si="1"/>
        <v>159</v>
      </c>
      <c r="I18" s="13"/>
      <c r="J18" s="13"/>
    </row>
    <row r="19" spans="1:10" ht="15" customHeight="1" x14ac:dyDescent="0.2">
      <c r="A19" s="10" t="s">
        <v>22</v>
      </c>
      <c r="B19" s="75">
        <v>6</v>
      </c>
      <c r="C19" s="75">
        <v>12</v>
      </c>
      <c r="D19" s="75">
        <v>62</v>
      </c>
      <c r="E19" s="75">
        <v>41</v>
      </c>
      <c r="F19" s="6">
        <f t="shared" si="0"/>
        <v>68</v>
      </c>
      <c r="G19" s="6">
        <f t="shared" si="2"/>
        <v>53</v>
      </c>
      <c r="H19" s="6">
        <f t="shared" si="1"/>
        <v>121</v>
      </c>
      <c r="I19" s="13"/>
      <c r="J19" s="13"/>
    </row>
    <row r="20" spans="1:10" ht="15" customHeight="1" x14ac:dyDescent="0.2">
      <c r="A20" s="10" t="s">
        <v>21</v>
      </c>
      <c r="B20" s="14">
        <v>6</v>
      </c>
      <c r="C20" s="14">
        <v>6</v>
      </c>
      <c r="D20" s="14">
        <v>26</v>
      </c>
      <c r="E20" s="14">
        <v>15</v>
      </c>
      <c r="F20" s="6">
        <f t="shared" si="0"/>
        <v>32</v>
      </c>
      <c r="G20" s="6">
        <f t="shared" si="2"/>
        <v>21</v>
      </c>
      <c r="H20" s="6">
        <f t="shared" si="1"/>
        <v>53</v>
      </c>
      <c r="I20" s="13"/>
      <c r="J20" s="13"/>
    </row>
    <row r="21" spans="1:10" ht="15" customHeight="1" x14ac:dyDescent="0.2">
      <c r="A21" s="10" t="s">
        <v>20</v>
      </c>
      <c r="B21" s="14">
        <v>12</v>
      </c>
      <c r="C21" s="14">
        <v>22</v>
      </c>
      <c r="D21" s="14">
        <v>102</v>
      </c>
      <c r="E21" s="14">
        <v>108</v>
      </c>
      <c r="F21" s="6">
        <f t="shared" si="0"/>
        <v>114</v>
      </c>
      <c r="G21" s="6">
        <f t="shared" si="2"/>
        <v>130</v>
      </c>
      <c r="H21" s="6">
        <f t="shared" si="1"/>
        <v>244</v>
      </c>
      <c r="I21" s="13"/>
      <c r="J21" s="13"/>
    </row>
    <row r="22" spans="1:10" ht="15" customHeight="1" x14ac:dyDescent="0.2">
      <c r="A22" s="10" t="s">
        <v>19</v>
      </c>
      <c r="B22" s="14">
        <v>14</v>
      </c>
      <c r="C22" s="14">
        <v>14</v>
      </c>
      <c r="D22" s="14">
        <v>99</v>
      </c>
      <c r="E22" s="14">
        <v>89</v>
      </c>
      <c r="F22" s="6">
        <f t="shared" si="0"/>
        <v>113</v>
      </c>
      <c r="G22" s="6">
        <f t="shared" si="2"/>
        <v>103</v>
      </c>
      <c r="H22" s="6">
        <f t="shared" si="1"/>
        <v>216</v>
      </c>
      <c r="I22" s="13"/>
      <c r="J22" s="13"/>
    </row>
    <row r="23" spans="1:10" ht="15" customHeight="1" x14ac:dyDescent="0.2">
      <c r="A23" s="10" t="s">
        <v>18</v>
      </c>
      <c r="B23" s="14"/>
      <c r="C23" s="14">
        <v>1</v>
      </c>
      <c r="D23" s="14">
        <v>4</v>
      </c>
      <c r="E23" s="14">
        <v>5</v>
      </c>
      <c r="F23" s="6">
        <f t="shared" si="0"/>
        <v>4</v>
      </c>
      <c r="G23" s="6">
        <f t="shared" si="2"/>
        <v>6</v>
      </c>
      <c r="H23" s="6">
        <f t="shared" si="1"/>
        <v>10</v>
      </c>
      <c r="I23" s="13"/>
      <c r="J23" s="13"/>
    </row>
    <row r="24" spans="1:10" ht="15" customHeight="1" x14ac:dyDescent="0.2">
      <c r="A24" s="10" t="s">
        <v>17</v>
      </c>
      <c r="B24" s="14">
        <v>25</v>
      </c>
      <c r="C24" s="14">
        <v>33</v>
      </c>
      <c r="D24" s="14">
        <v>234</v>
      </c>
      <c r="E24" s="14">
        <v>137</v>
      </c>
      <c r="F24" s="6">
        <f t="shared" si="0"/>
        <v>259</v>
      </c>
      <c r="G24" s="6">
        <f t="shared" si="2"/>
        <v>170</v>
      </c>
      <c r="H24" s="6">
        <f t="shared" si="1"/>
        <v>429</v>
      </c>
      <c r="I24" s="13"/>
      <c r="J24" s="13"/>
    </row>
    <row r="25" spans="1:10" ht="15" customHeight="1" x14ac:dyDescent="0.2">
      <c r="A25" s="10" t="s">
        <v>16</v>
      </c>
      <c r="B25" s="14">
        <v>5</v>
      </c>
      <c r="C25" s="14">
        <v>14</v>
      </c>
      <c r="D25" s="14">
        <v>68</v>
      </c>
      <c r="E25" s="14">
        <v>47</v>
      </c>
      <c r="F25" s="6">
        <f t="shared" si="0"/>
        <v>73</v>
      </c>
      <c r="G25" s="6">
        <f t="shared" si="2"/>
        <v>61</v>
      </c>
      <c r="H25" s="6">
        <f t="shared" si="1"/>
        <v>134</v>
      </c>
      <c r="I25" s="13"/>
      <c r="J25" s="13"/>
    </row>
    <row r="26" spans="1:10" ht="15" customHeight="1" x14ac:dyDescent="0.2">
      <c r="A26" s="10" t="s">
        <v>15</v>
      </c>
      <c r="B26" s="14">
        <v>3</v>
      </c>
      <c r="C26" s="14">
        <v>12</v>
      </c>
      <c r="D26" s="14">
        <v>99</v>
      </c>
      <c r="E26" s="14">
        <v>60</v>
      </c>
      <c r="F26" s="6">
        <f t="shared" si="0"/>
        <v>102</v>
      </c>
      <c r="G26" s="6">
        <f t="shared" si="2"/>
        <v>72</v>
      </c>
      <c r="H26" s="6">
        <f t="shared" si="1"/>
        <v>174</v>
      </c>
      <c r="I26" s="13"/>
      <c r="J26" s="13"/>
    </row>
    <row r="27" spans="1:10" ht="15" customHeight="1" x14ac:dyDescent="0.2">
      <c r="A27" s="10" t="s">
        <v>14</v>
      </c>
      <c r="B27" s="14">
        <v>36</v>
      </c>
      <c r="C27" s="14">
        <v>40</v>
      </c>
      <c r="D27" s="14">
        <v>134</v>
      </c>
      <c r="E27" s="14">
        <v>190</v>
      </c>
      <c r="F27" s="6">
        <f t="shared" si="0"/>
        <v>170</v>
      </c>
      <c r="G27" s="6">
        <f t="shared" si="2"/>
        <v>230</v>
      </c>
      <c r="H27" s="6">
        <f t="shared" si="1"/>
        <v>400</v>
      </c>
      <c r="I27" s="13"/>
      <c r="J27" s="13"/>
    </row>
    <row r="28" spans="1:10" ht="15" customHeight="1" x14ac:dyDescent="0.2">
      <c r="A28" s="7" t="s">
        <v>13</v>
      </c>
      <c r="B28" s="14">
        <v>11</v>
      </c>
      <c r="C28" s="14">
        <v>5</v>
      </c>
      <c r="D28" s="14">
        <v>86</v>
      </c>
      <c r="E28" s="14">
        <v>77</v>
      </c>
      <c r="F28" s="6">
        <f t="shared" si="0"/>
        <v>97</v>
      </c>
      <c r="G28" s="6">
        <f t="shared" si="2"/>
        <v>82</v>
      </c>
      <c r="H28" s="6">
        <f t="shared" si="1"/>
        <v>179</v>
      </c>
      <c r="I28" s="13"/>
      <c r="J28" s="13"/>
    </row>
    <row r="29" spans="1:10" ht="15" customHeight="1" x14ac:dyDescent="0.2">
      <c r="A29" s="10" t="s">
        <v>12</v>
      </c>
      <c r="B29" s="14">
        <v>18</v>
      </c>
      <c r="C29" s="14">
        <v>26</v>
      </c>
      <c r="D29" s="14">
        <v>146</v>
      </c>
      <c r="E29" s="14">
        <v>90</v>
      </c>
      <c r="F29" s="6">
        <f t="shared" si="0"/>
        <v>164</v>
      </c>
      <c r="G29" s="6">
        <f t="shared" si="2"/>
        <v>116</v>
      </c>
      <c r="H29" s="6">
        <f t="shared" si="1"/>
        <v>280</v>
      </c>
      <c r="I29" s="13"/>
      <c r="J29" s="13"/>
    </row>
    <row r="30" spans="1:10" ht="15" customHeight="1" x14ac:dyDescent="0.2">
      <c r="A30" s="9" t="s">
        <v>11</v>
      </c>
      <c r="B30" s="44">
        <f>SUM(B31:B38)</f>
        <v>7</v>
      </c>
      <c r="C30" s="44">
        <f>SUM(C31:C38)</f>
        <v>17</v>
      </c>
      <c r="D30" s="44">
        <f>SUM(D31:D38)</f>
        <v>45</v>
      </c>
      <c r="E30" s="44">
        <f>SUM(E31:E38)</f>
        <v>35</v>
      </c>
      <c r="F30" s="44">
        <f t="shared" si="0"/>
        <v>52</v>
      </c>
      <c r="G30" s="44">
        <f t="shared" si="2"/>
        <v>52</v>
      </c>
      <c r="H30" s="44">
        <f t="shared" si="1"/>
        <v>104</v>
      </c>
      <c r="I30" s="13"/>
      <c r="J30" s="13"/>
    </row>
    <row r="31" spans="1:10" s="13" customFormat="1" ht="15" customHeight="1" x14ac:dyDescent="0.2">
      <c r="A31" s="10" t="s">
        <v>10</v>
      </c>
      <c r="B31" s="59"/>
      <c r="C31" s="59"/>
      <c r="D31" s="59">
        <v>1</v>
      </c>
      <c r="E31" s="59"/>
      <c r="F31" s="6">
        <f t="shared" si="0"/>
        <v>1</v>
      </c>
      <c r="G31" s="6"/>
      <c r="H31" s="6">
        <f t="shared" si="1"/>
        <v>1</v>
      </c>
    </row>
    <row r="32" spans="1:10" s="13" customFormat="1" ht="15" customHeight="1" x14ac:dyDescent="0.2">
      <c r="A32" s="10" t="s">
        <v>9</v>
      </c>
      <c r="B32" s="59">
        <v>1</v>
      </c>
      <c r="C32" s="59"/>
      <c r="D32" s="59">
        <v>4</v>
      </c>
      <c r="E32" s="59"/>
      <c r="F32" s="6">
        <f t="shared" si="0"/>
        <v>5</v>
      </c>
      <c r="G32" s="6"/>
      <c r="H32" s="6">
        <f t="shared" si="1"/>
        <v>5</v>
      </c>
    </row>
    <row r="33" spans="1:10" s="13" customFormat="1" ht="15" customHeight="1" x14ac:dyDescent="0.2">
      <c r="A33" s="10" t="s">
        <v>7</v>
      </c>
      <c r="B33" s="59"/>
      <c r="C33" s="59">
        <v>2</v>
      </c>
      <c r="D33" s="59">
        <v>1</v>
      </c>
      <c r="E33" s="59">
        <v>1</v>
      </c>
      <c r="F33" s="6">
        <f t="shared" ref="F33:F35" si="3">SUM(B33,D33)</f>
        <v>1</v>
      </c>
      <c r="G33" s="6">
        <f t="shared" ref="G33:G35" si="4">SUM(C33,E33)</f>
        <v>3</v>
      </c>
      <c r="H33" s="6">
        <f t="shared" si="1"/>
        <v>4</v>
      </c>
    </row>
    <row r="34" spans="1:10" s="13" customFormat="1" ht="15" customHeight="1" x14ac:dyDescent="0.2">
      <c r="A34" s="10" t="s">
        <v>89</v>
      </c>
      <c r="B34" s="59">
        <v>3</v>
      </c>
      <c r="C34" s="59">
        <v>6</v>
      </c>
      <c r="D34" s="59">
        <v>8</v>
      </c>
      <c r="E34" s="59">
        <v>9</v>
      </c>
      <c r="F34" s="6">
        <f t="shared" si="3"/>
        <v>11</v>
      </c>
      <c r="G34" s="6">
        <f t="shared" si="4"/>
        <v>15</v>
      </c>
      <c r="H34" s="6">
        <f t="shared" si="1"/>
        <v>26</v>
      </c>
    </row>
    <row r="35" spans="1:10" s="13" customFormat="1" ht="15" customHeight="1" x14ac:dyDescent="0.2">
      <c r="A35" s="10" t="s">
        <v>6</v>
      </c>
      <c r="B35" s="59">
        <v>2</v>
      </c>
      <c r="C35" s="59">
        <v>2</v>
      </c>
      <c r="D35" s="59">
        <v>1</v>
      </c>
      <c r="E35" s="59"/>
      <c r="F35" s="6">
        <f t="shared" si="3"/>
        <v>3</v>
      </c>
      <c r="G35" s="6">
        <f t="shared" si="4"/>
        <v>2</v>
      </c>
      <c r="H35" s="6">
        <f t="shared" si="1"/>
        <v>5</v>
      </c>
    </row>
    <row r="36" spans="1:10" s="13" customFormat="1" ht="15" customHeight="1" x14ac:dyDescent="0.2">
      <c r="A36" s="10" t="s">
        <v>5</v>
      </c>
      <c r="B36" s="59"/>
      <c r="C36" s="59">
        <v>2</v>
      </c>
      <c r="D36" s="59">
        <v>3</v>
      </c>
      <c r="E36" s="59">
        <v>3</v>
      </c>
      <c r="F36" s="6">
        <f t="shared" si="0"/>
        <v>3</v>
      </c>
      <c r="G36" s="6">
        <f t="shared" si="2"/>
        <v>5</v>
      </c>
      <c r="H36" s="6">
        <f t="shared" si="1"/>
        <v>8</v>
      </c>
    </row>
    <row r="37" spans="1:10" ht="15" customHeight="1" x14ac:dyDescent="0.2">
      <c r="A37" s="7" t="s">
        <v>3</v>
      </c>
      <c r="B37" s="12">
        <v>1</v>
      </c>
      <c r="C37" s="12">
        <v>2</v>
      </c>
      <c r="D37" s="13">
        <v>15</v>
      </c>
      <c r="E37" s="12">
        <v>10</v>
      </c>
      <c r="F37" s="6">
        <f t="shared" si="0"/>
        <v>16</v>
      </c>
      <c r="G37" s="6">
        <f t="shared" si="2"/>
        <v>12</v>
      </c>
      <c r="H37" s="19">
        <f t="shared" si="1"/>
        <v>28</v>
      </c>
      <c r="I37" s="13"/>
      <c r="J37" s="13"/>
    </row>
    <row r="38" spans="1:10" ht="15" customHeight="1" x14ac:dyDescent="0.2">
      <c r="A38" s="7" t="s">
        <v>2</v>
      </c>
      <c r="C38" s="12">
        <v>3</v>
      </c>
      <c r="D38" s="12">
        <v>12</v>
      </c>
      <c r="E38" s="12">
        <v>12</v>
      </c>
      <c r="F38" s="6">
        <f t="shared" si="0"/>
        <v>12</v>
      </c>
      <c r="G38" s="6">
        <f t="shared" si="2"/>
        <v>15</v>
      </c>
      <c r="H38" s="19">
        <f t="shared" si="1"/>
        <v>27</v>
      </c>
      <c r="I38" s="13"/>
      <c r="J38" s="13"/>
    </row>
    <row r="39" spans="1:10" ht="9" customHeight="1" x14ac:dyDescent="0.2">
      <c r="A39" s="13"/>
      <c r="B39" s="6"/>
      <c r="C39" s="6"/>
      <c r="D39" s="6"/>
      <c r="E39" s="6"/>
      <c r="F39" s="6"/>
      <c r="G39" s="6"/>
      <c r="H39" s="6"/>
      <c r="I39" s="13"/>
      <c r="J39" s="13"/>
    </row>
    <row r="40" spans="1:10" ht="15" customHeight="1" x14ac:dyDescent="0.2">
      <c r="A40" s="5" t="s">
        <v>1</v>
      </c>
      <c r="B40" s="4">
        <f t="shared" ref="B40:H40" si="5">SUM(B8,B9,B17,B30)</f>
        <v>185</v>
      </c>
      <c r="C40" s="4">
        <f t="shared" si="5"/>
        <v>264</v>
      </c>
      <c r="D40" s="4">
        <f t="shared" si="5"/>
        <v>1458</v>
      </c>
      <c r="E40" s="4">
        <f t="shared" si="5"/>
        <v>1219</v>
      </c>
      <c r="F40" s="4">
        <f t="shared" si="5"/>
        <v>1643</v>
      </c>
      <c r="G40" s="4">
        <f t="shared" si="5"/>
        <v>1483</v>
      </c>
      <c r="H40" s="4">
        <f t="shared" si="5"/>
        <v>3126</v>
      </c>
      <c r="I40" s="13"/>
      <c r="J40" s="13"/>
    </row>
    <row r="41" spans="1:10" x14ac:dyDescent="0.2">
      <c r="A41" s="13"/>
      <c r="B41" s="6"/>
      <c r="C41" s="6"/>
      <c r="D41" s="6"/>
      <c r="E41" s="6"/>
      <c r="F41" s="6"/>
      <c r="G41" s="6"/>
      <c r="H41" s="6"/>
      <c r="I41" s="13"/>
      <c r="J41" s="13"/>
    </row>
    <row r="42" spans="1:10" x14ac:dyDescent="0.2">
      <c r="A42" s="3" t="s">
        <v>72</v>
      </c>
      <c r="B42" s="3"/>
      <c r="C42" s="3"/>
      <c r="D42" s="3"/>
      <c r="E42" s="3"/>
      <c r="F42" s="3"/>
      <c r="G42" s="3"/>
      <c r="H42" s="6"/>
      <c r="I42" s="13"/>
      <c r="J42" s="13"/>
    </row>
    <row r="43" spans="1:10" x14ac:dyDescent="0.2">
      <c r="A43" s="13"/>
      <c r="B43" s="6"/>
      <c r="C43" s="6"/>
      <c r="D43" s="6"/>
      <c r="E43" s="6"/>
      <c r="F43" s="6"/>
      <c r="G43" s="6"/>
      <c r="H43" s="6"/>
      <c r="I43" s="13"/>
      <c r="J43" s="13"/>
    </row>
    <row r="44" spans="1:10" x14ac:dyDescent="0.2">
      <c r="A44" s="3" t="s">
        <v>0</v>
      </c>
      <c r="B44" s="6"/>
      <c r="C44" s="6"/>
      <c r="D44" s="6"/>
      <c r="E44" s="6"/>
      <c r="F44" s="6"/>
      <c r="G44" s="6"/>
      <c r="H44" s="6"/>
      <c r="I44" s="13"/>
      <c r="J44" s="13"/>
    </row>
    <row r="45" spans="1:10" x14ac:dyDescent="0.2">
      <c r="B45" s="19"/>
      <c r="C45" s="19"/>
      <c r="D45" s="19"/>
      <c r="E45" s="19"/>
      <c r="F45" s="19"/>
      <c r="G45" s="19"/>
      <c r="H45" s="19"/>
    </row>
    <row r="46" spans="1:10" x14ac:dyDescent="0.2">
      <c r="B46" s="19"/>
      <c r="C46" s="19"/>
      <c r="D46" s="19"/>
      <c r="E46" s="19"/>
      <c r="F46" s="19"/>
      <c r="G46" s="19"/>
      <c r="H46" s="19"/>
    </row>
    <row r="48" spans="1:10" x14ac:dyDescent="0.2">
      <c r="A48" s="3"/>
    </row>
  </sheetData>
  <sortState ref="A31:E36">
    <sortCondition ref="A31:A36"/>
  </sortState>
  <mergeCells count="8">
    <mergeCell ref="A1:H1"/>
    <mergeCell ref="A3:H3"/>
    <mergeCell ref="A5:A6"/>
    <mergeCell ref="B5:C5"/>
    <mergeCell ref="D5:E5"/>
    <mergeCell ref="F5:G5"/>
    <mergeCell ref="H5:H6"/>
    <mergeCell ref="A2:H2"/>
  </mergeCells>
  <printOptions horizontalCentered="1"/>
  <pageMargins left="0.39000000000000007" right="0.39000000000000007" top="0.59" bottom="0.59" header="0.39000000000000007" footer="0.39000000000000007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9.inv_asig_oi</vt:lpstr>
      <vt:lpstr>10.prof_asig_unam</vt:lpstr>
      <vt:lpstr>11.eventos</vt:lpstr>
      <vt:lpstr>12.inv_eventos</vt:lpstr>
      <vt:lpstr>13.prof_eventos</vt:lpstr>
      <vt:lpstr>14.productos</vt:lpstr>
      <vt:lpstr>15.inv_productos</vt:lpstr>
      <vt:lpstr>16.prof_productos</vt:lpstr>
      <vt:lpstr>17.inv_proyectos</vt:lpstr>
      <vt:lpstr>18.inv_proy_resp</vt:lpstr>
      <vt:lpstr>19.prof_proyectos</vt:lpstr>
      <vt:lpstr>20.prof_proy_resp</vt:lpstr>
      <vt:lpstr>21.acad sedes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de Jesus</cp:lastModifiedBy>
  <cp:lastPrinted>2022-02-24T06:50:25Z</cp:lastPrinted>
  <dcterms:created xsi:type="dcterms:W3CDTF">2020-05-21T03:11:00Z</dcterms:created>
  <dcterms:modified xsi:type="dcterms:W3CDTF">2022-09-02T16:06:08Z</dcterms:modified>
</cp:coreProperties>
</file>