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13_ncr:1_{4B0CF2F8-0054-4A4A-8CBC-676F9497FA74}" xr6:coauthVersionLast="47" xr6:coauthVersionMax="47" xr10:uidLastSave="{00000000-0000-0000-0000-000000000000}"/>
  <bookViews>
    <workbookView xWindow="24060" yWindow="6120" windowWidth="25080" windowHeight="16480" tabRatio="808" xr2:uid="{00000000-000D-0000-FFFF-FFFF00000000}"/>
  </bookViews>
  <sheets>
    <sheet name="nombramientos" sheetId="2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G9" i="2" s="1"/>
  <c r="D10" i="2"/>
  <c r="G10" i="2" s="1"/>
  <c r="D11" i="2"/>
  <c r="G11" i="2" s="1"/>
  <c r="D12" i="2"/>
  <c r="G12" i="2" s="1"/>
  <c r="D13" i="2"/>
  <c r="G13" i="2" s="1"/>
  <c r="D14" i="2"/>
  <c r="G14" i="2" s="1"/>
  <c r="B16" i="2"/>
  <c r="C16" i="2"/>
  <c r="D27" i="2"/>
  <c r="H27" i="2" s="1"/>
  <c r="D28" i="2"/>
  <c r="H28" i="2" s="1"/>
  <c r="D29" i="2"/>
  <c r="H29" i="2" s="1"/>
  <c r="D30" i="2"/>
  <c r="H30" i="2" s="1"/>
  <c r="D31" i="2"/>
  <c r="H31" i="2" s="1"/>
  <c r="D32" i="2"/>
  <c r="H32" i="2" s="1"/>
  <c r="D33" i="2"/>
  <c r="H33" i="2" s="1"/>
  <c r="D34" i="2"/>
  <c r="H34" i="2" s="1"/>
  <c r="B36" i="2"/>
  <c r="C36" i="2"/>
  <c r="D36" i="2" l="1"/>
  <c r="I35" i="2" s="1"/>
  <c r="I28" i="2"/>
  <c r="I32" i="2"/>
  <c r="G15" i="2"/>
  <c r="H14" i="2" s="1"/>
  <c r="H35" i="2"/>
  <c r="I33" i="2"/>
  <c r="I29" i="2"/>
  <c r="I34" i="2"/>
  <c r="I30" i="2"/>
  <c r="D16" i="2"/>
  <c r="I31" i="2"/>
  <c r="I27" i="2"/>
  <c r="H9" i="2" l="1"/>
  <c r="H13" i="2"/>
  <c r="H12" i="2"/>
  <c r="H15" i="2"/>
  <c r="H11" i="2"/>
  <c r="H10" i="2"/>
</calcChain>
</file>

<file path=xl/sharedStrings.xml><?xml version="1.0" encoding="utf-8"?>
<sst xmlns="http://schemas.openxmlformats.org/spreadsheetml/2006/main" count="48" uniqueCount="32">
  <si>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</si>
  <si>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</si>
  <si>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</si>
  <si>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</si>
  <si>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</si>
  <si>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</si>
  <si>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</si>
  <si>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</si>
  <si>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</si>
  <si>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</si>
  <si>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</si>
  <si>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t>Profesor de Asignatura</t>
  </si>
  <si>
    <t>Técnico Académico</t>
  </si>
  <si>
    <t>Profesor de Carrera</t>
  </si>
  <si>
    <t>Investigador</t>
  </si>
  <si>
    <t>Figura</t>
  </si>
  <si>
    <t>FUENTE: Nómina de la quincena 03 de 2023, Dirección General de Personal, UNAM.</t>
  </si>
  <si>
    <r>
      <t>c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</si>
  <si>
    <r>
      <t>b</t>
    </r>
    <r>
      <rPr>
        <sz val="8"/>
        <color rgb="FF000000"/>
        <rFont val="Arial"/>
        <family val="2"/>
      </rPr>
      <t xml:space="preserve"> Incluye a profesores e investigadores visitantes y eméritos, y a jubilados docentes y eméritos en activo.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</si>
  <si>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</si>
  <si>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t>T O T A L</t>
  </si>
  <si>
    <t>Otras dependencias</t>
  </si>
  <si>
    <r>
      <t>Otras dependencias</t>
    </r>
    <r>
      <rPr>
        <vertAlign val="superscript"/>
        <sz val="10"/>
        <rFont val="Arial"/>
        <family val="2"/>
      </rPr>
      <t>c</t>
    </r>
  </si>
  <si>
    <t>Nombramientos</t>
  </si>
  <si>
    <t>NOMBRAMIENTOS ACADÉMICOS POR SUBSISTEMA</t>
  </si>
  <si>
    <t>Otros</t>
  </si>
  <si>
    <r>
      <t>Otros</t>
    </r>
    <r>
      <rPr>
        <vertAlign val="superscript"/>
        <sz val="10"/>
        <rFont val="Arial"/>
        <family val="2"/>
      </rPr>
      <t>b</t>
    </r>
  </si>
  <si>
    <t>Ayudantes</t>
  </si>
  <si>
    <r>
      <t>Ayudantes</t>
    </r>
    <r>
      <rPr>
        <vertAlign val="superscript"/>
        <sz val="10"/>
        <rFont val="Arial"/>
        <family val="2"/>
      </rPr>
      <t>a</t>
    </r>
  </si>
  <si>
    <t>NOMBRAMIENTOS POR FIGURA ACADÉMICA</t>
  </si>
  <si>
    <t>UNAM. PERSONAL ACADÉMICO</t>
  </si>
  <si>
    <t>NOMBRAMIENTOS DEL PERSONAL ACADÉMICO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</si>
</sst>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 indent="1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 applyAlignment="1">
      <alignment horizontal="centerContinuous"/>
    </xf>
    <xf numFmtId="0" fontId="3" fillId="0" borderId="0" xfId="0" applyFont="1"/>
    <xf numFmtId="3" fontId="2" fillId="2" borderId="0" xfId="0" applyNumberFormat="1" applyFont="1" applyFill="1" applyAlignment="1">
      <alignment vertical="center"/>
    </xf>
    <xf numFmtId="0" fontId="2" fillId="2" borderId="0" xfId="0" quotePrefix="1" applyFont="1" applyFill="1" applyAlignment="1">
      <alignment horizontal="left" vertical="center"/>
    </xf>
    <xf numFmtId="1" fontId="11" fillId="0" borderId="0" xfId="0" applyNumberFormat="1" applyFont="1"/>
    <xf numFmtId="164" fontId="1" fillId="0" borderId="0" xfId="0" applyNumberFormat="1" applyFont="1"/>
    <xf numFmtId="2" fontId="11" fillId="0" borderId="0" xfId="0" applyNumberFormat="1" applyFont="1"/>
    <xf numFmtId="0" fontId="11" fillId="0" borderId="0" xfId="0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3" fontId="11" fillId="0" borderId="0" xfId="0" applyNumberFormat="1" applyFont="1"/>
    <xf numFmtId="3" fontId="1" fillId="0" borderId="0" xfId="0" applyNumberFormat="1" applyFont="1" applyAlignment="1">
      <alignment horizontal="right" indent="1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Normal" xfId="0" builtinId="0"/>
    <cellStyle name="Normal 2 2 2 2 2 2" xfId="2" xr:uid="{00000000-0005-0000-0000-000002000000}"/>
    <cellStyle name="Normal 2 2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20-43A3-BBBD-6C0786E66CF4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20-43A3-BBBD-6C0786E66CF4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20-43A3-BBBD-6C0786E66CF4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20-43A3-BBBD-6C0786E66CF4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20-43A3-BBBD-6C0786E66CF4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D20-43A3-BBBD-6C0786E66CF4}"/>
              </c:ext>
            </c:extLst>
          </c:dPt>
          <c:dLbls>
            <c:dLbl>
              <c:idx val="2"/>
              <c:layout>
                <c:manualLayout>
                  <c:x val="-1.20120120120121E-2"/>
                  <c:y val="4.0485829959514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20-43A3-BBBD-6C0786E66C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CEA268-50D6-43FB-BBFA-17061C706AD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65.0%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D20-43A3-BBBD-6C0786E66CF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nombramientos!$F$9:$F$14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nombramientos!$G$9:$G$14</c:f>
              <c:numCache>
                <c:formatCode>#,##0</c:formatCode>
                <c:ptCount val="6"/>
                <c:pt idx="0">
                  <c:v>2730</c:v>
                </c:pt>
                <c:pt idx="1">
                  <c:v>5724</c:v>
                </c:pt>
                <c:pt idx="2">
                  <c:v>4574</c:v>
                </c:pt>
                <c:pt idx="3">
                  <c:v>33419</c:v>
                </c:pt>
                <c:pt idx="4">
                  <c:v>4908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20-43A3-BBBD-6C0786E66C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6601563427"/>
          <c:y val="0.31715102377781407"/>
          <c:w val="0.60561562857020956"/>
          <c:h val="0.5922571399643293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4D9-4182-89B4-76C87C873696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4D9-4182-89B4-76C87C873696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4D9-4182-89B4-76C87C873696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4D9-4182-89B4-76C87C873696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4D9-4182-89B4-76C87C873696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4D9-4182-89B4-76C87C873696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4D9-4182-89B4-76C87C873696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4D9-4182-89B4-76C87C873696}"/>
              </c:ext>
            </c:extLst>
          </c:dPt>
          <c:dLbls>
            <c:dLbl>
              <c:idx val="0"/>
              <c:layout>
                <c:manualLayout>
                  <c:x val="-2.4081878386514148E-3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9-4182-89B4-76C87C873696}"/>
                </c:ext>
              </c:extLst>
            </c:dLbl>
            <c:dLbl>
              <c:idx val="1"/>
              <c:layout>
                <c:manualLayout>
                  <c:x val="9.1511137868753673E-2"/>
                  <c:y val="3.165182987141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9-4182-89B4-76C87C873696}"/>
                </c:ext>
              </c:extLst>
            </c:dLbl>
            <c:dLbl>
              <c:idx val="2"/>
              <c:layout>
                <c:manualLayout>
                  <c:x val="-2.4081878386515033E-3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D9-4182-89B4-76C87C873696}"/>
                </c:ext>
              </c:extLst>
            </c:dLbl>
            <c:dLbl>
              <c:idx val="3"/>
              <c:layout>
                <c:manualLayout>
                  <c:x val="3.1306441902468396E-2"/>
                  <c:y val="1.582591493570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D9-4182-89B4-76C87C873696}"/>
                </c:ext>
              </c:extLst>
            </c:dLbl>
            <c:dLbl>
              <c:idx val="4"/>
              <c:layout>
                <c:manualLayout>
                  <c:x val="1.2040939193257069E-2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D9-4182-89B4-76C87C873696}"/>
                </c:ext>
              </c:extLst>
            </c:dLbl>
            <c:dLbl>
              <c:idx val="5"/>
              <c:layout>
                <c:manualLayout>
                  <c:x val="-7.4653822998193869E-2"/>
                  <c:y val="5.1434223541048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D9-4182-89B4-76C87C873696}"/>
                </c:ext>
              </c:extLst>
            </c:dLbl>
            <c:dLbl>
              <c:idx val="6"/>
              <c:layout>
                <c:manualLayout>
                  <c:x val="-6.2612883804936792E-2"/>
                  <c:y val="-1.1869436201780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D9-4182-89B4-76C87C873696}"/>
                </c:ext>
              </c:extLst>
            </c:dLbl>
            <c:dLbl>
              <c:idx val="7"/>
              <c:layout>
                <c:manualLayout>
                  <c:x val="3.1306441902468347E-2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D9-4182-89B4-76C87C8736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nombramientos!$F$27:$F$34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nombramientos!$H$27:$H$34</c:f>
              <c:numCache>
                <c:formatCode>0</c:formatCode>
                <c:ptCount val="8"/>
                <c:pt idx="0">
                  <c:v>1578</c:v>
                </c:pt>
                <c:pt idx="1">
                  <c:v>3132</c:v>
                </c:pt>
                <c:pt idx="2">
                  <c:v>25181</c:v>
                </c:pt>
                <c:pt idx="3">
                  <c:v>973</c:v>
                </c:pt>
                <c:pt idx="4">
                  <c:v>12734</c:v>
                </c:pt>
                <c:pt idx="5">
                  <c:v>3118</c:v>
                </c:pt>
                <c:pt idx="6">
                  <c:v>3729</c:v>
                </c:pt>
                <c:pt idx="7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D9-4182-89B4-76C87C8736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25400</xdr:rowOff>
    </xdr:from>
    <xdr:to>
      <xdr:col>10</xdr:col>
      <xdr:colOff>742950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3048000" y="233362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3048000" y="233362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43</xdr:row>
      <xdr:rowOff>0</xdr:rowOff>
    </xdr:from>
    <xdr:to>
      <xdr:col>2</xdr:col>
      <xdr:colOff>132281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1527175" y="6962775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43</xdr:row>
      <xdr:rowOff>0</xdr:rowOff>
    </xdr:from>
    <xdr:to>
      <xdr:col>3</xdr:col>
      <xdr:colOff>127340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2289175" y="6962775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5334000" y="5746750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5334000" y="573405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22225</xdr:colOff>
      <xdr:row>20</xdr:row>
      <xdr:rowOff>98425</xdr:rowOff>
    </xdr:from>
    <xdr:to>
      <xdr:col>10</xdr:col>
      <xdr:colOff>723900</xdr:colOff>
      <xdr:row>38</xdr:row>
      <xdr:rowOff>136525</xdr:rowOff>
    </xdr:to>
    <xdr:graphicFrame macro="">
      <xdr:nvGraphicFramePr>
        <xdr:cNvPr id="69" name="72 Gráfico">
          <a:extLst>
            <a:ext uri="{FF2B5EF4-FFF2-40B4-BE49-F238E27FC236}">
              <a16:creationId xmlns:a16="http://schemas.microsoft.com/office/drawing/2014/main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43"/>
  <sheetViews>
    <sheetView tabSelected="1" zoomScaleNormal="100" workbookViewId="0">
      <selection sqref="A1:K1"/>
    </sheetView>
  </sheetViews>
  <sheetFormatPr baseColWidth="10" defaultColWidth="11.5" defaultRowHeight="13"/>
  <cols>
    <col min="1" max="1" width="43.5" style="10" customWidth="1"/>
    <col min="2" max="4" width="10.5" style="11" customWidth="1"/>
    <col min="5" max="5" width="11.5" style="11"/>
    <col min="6" max="16384" width="11.5" style="10"/>
  </cols>
  <sheetData>
    <row r="1" spans="1:11" ht="15" customHeight="1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" customHeight="1">
      <c r="A3" s="28"/>
      <c r="B3" s="28"/>
      <c r="C3" s="28"/>
      <c r="D3" s="28"/>
      <c r="E3" s="28"/>
      <c r="F3" s="28"/>
      <c r="G3" s="28"/>
    </row>
    <row r="4" spans="1:11" ht="15" customHeight="1">
      <c r="A4" s="29" t="s">
        <v>29</v>
      </c>
      <c r="B4" s="29"/>
      <c r="C4" s="29"/>
      <c r="D4" s="29"/>
      <c r="E4" s="28"/>
      <c r="F4" s="28"/>
      <c r="G4" s="28"/>
    </row>
    <row r="5" spans="1:11" ht="15" customHeight="1"/>
    <row r="6" spans="1:11" ht="15.75" customHeight="1">
      <c r="A6" s="9"/>
      <c r="B6" s="30" t="s">
        <v>23</v>
      </c>
      <c r="C6" s="30"/>
      <c r="D6" s="30"/>
      <c r="F6" s="27"/>
      <c r="G6" s="27"/>
      <c r="H6" s="27"/>
    </row>
    <row r="7" spans="1:11" s="25" customFormat="1" ht="15" customHeight="1">
      <c r="A7" s="8" t="s">
        <v>15</v>
      </c>
      <c r="B7" s="7" t="s">
        <v>9</v>
      </c>
      <c r="C7" s="7" t="s">
        <v>8</v>
      </c>
      <c r="D7" s="7" t="s">
        <v>7</v>
      </c>
      <c r="E7" s="11"/>
      <c r="F7" s="26"/>
      <c r="G7" s="26"/>
      <c r="H7" s="26"/>
    </row>
    <row r="8" spans="1:11" ht="9" customHeight="1">
      <c r="F8" s="19"/>
      <c r="G8" s="19"/>
      <c r="H8" s="19"/>
    </row>
    <row r="9" spans="1:11" ht="15" customHeight="1">
      <c r="A9" s="6" t="s">
        <v>14</v>
      </c>
      <c r="B9" s="2">
        <v>1706</v>
      </c>
      <c r="C9" s="2">
        <v>1024</v>
      </c>
      <c r="D9" s="2">
        <f t="shared" ref="D9:D14" si="0">SUM(B9:C9)</f>
        <v>2730</v>
      </c>
      <c r="E9" s="10"/>
      <c r="F9" s="16" t="s">
        <v>14</v>
      </c>
      <c r="G9" s="23">
        <f t="shared" ref="G9:G14" si="1">D9</f>
        <v>2730</v>
      </c>
      <c r="H9" s="18">
        <f t="shared" ref="H9:H15" si="2">+(G9/$G$15)*100</f>
        <v>5.3047820764432698</v>
      </c>
    </row>
    <row r="10" spans="1:11" ht="15" customHeight="1">
      <c r="A10" s="6" t="s">
        <v>13</v>
      </c>
      <c r="B10" s="2">
        <v>3100</v>
      </c>
      <c r="C10" s="2">
        <v>2624</v>
      </c>
      <c r="D10" s="2">
        <f t="shared" si="0"/>
        <v>5724</v>
      </c>
      <c r="E10" s="10"/>
      <c r="F10" s="16" t="s">
        <v>13</v>
      </c>
      <c r="G10" s="23">
        <f t="shared" si="1"/>
        <v>5724</v>
      </c>
      <c r="H10" s="18">
        <f t="shared" si="2"/>
        <v>11.122554067971164</v>
      </c>
    </row>
    <row r="11" spans="1:11" ht="15" customHeight="1">
      <c r="A11" s="6" t="s">
        <v>12</v>
      </c>
      <c r="B11" s="2">
        <v>2245</v>
      </c>
      <c r="C11" s="2">
        <v>2329</v>
      </c>
      <c r="D11" s="2">
        <f t="shared" si="0"/>
        <v>4574</v>
      </c>
      <c r="E11" s="10"/>
      <c r="F11" s="16" t="s">
        <v>12</v>
      </c>
      <c r="G11" s="23">
        <f t="shared" si="1"/>
        <v>4574</v>
      </c>
      <c r="H11" s="18">
        <f t="shared" si="2"/>
        <v>8.8879389075646582</v>
      </c>
    </row>
    <row r="12" spans="1:11" ht="15" customHeight="1">
      <c r="A12" s="6" t="s">
        <v>11</v>
      </c>
      <c r="B12" s="2">
        <v>17991</v>
      </c>
      <c r="C12" s="2">
        <v>15428</v>
      </c>
      <c r="D12" s="2">
        <f t="shared" si="0"/>
        <v>33419</v>
      </c>
      <c r="E12" s="10"/>
      <c r="F12" s="16" t="s">
        <v>11</v>
      </c>
      <c r="G12" s="23">
        <f t="shared" si="1"/>
        <v>33419</v>
      </c>
      <c r="H12" s="18">
        <f t="shared" si="2"/>
        <v>64.937916561413061</v>
      </c>
    </row>
    <row r="13" spans="1:11" ht="15" customHeight="1">
      <c r="A13" s="6" t="s">
        <v>28</v>
      </c>
      <c r="B13" s="2">
        <v>2589</v>
      </c>
      <c r="C13" s="2">
        <v>2319</v>
      </c>
      <c r="D13" s="2">
        <f t="shared" si="0"/>
        <v>4908</v>
      </c>
      <c r="E13" s="10"/>
      <c r="F13" s="16" t="s">
        <v>27</v>
      </c>
      <c r="G13" s="23">
        <f t="shared" si="1"/>
        <v>4908</v>
      </c>
      <c r="H13" s="18">
        <f t="shared" si="2"/>
        <v>9.5369488758914169</v>
      </c>
    </row>
    <row r="14" spans="1:11" ht="15" customHeight="1">
      <c r="A14" s="6" t="s">
        <v>26</v>
      </c>
      <c r="B14" s="2">
        <v>81</v>
      </c>
      <c r="C14" s="2">
        <v>27</v>
      </c>
      <c r="D14" s="2">
        <f t="shared" si="0"/>
        <v>108</v>
      </c>
      <c r="E14" s="10"/>
      <c r="F14" s="16" t="s">
        <v>25</v>
      </c>
      <c r="G14" s="23">
        <f t="shared" si="1"/>
        <v>108</v>
      </c>
      <c r="H14" s="18">
        <f t="shared" si="2"/>
        <v>0.20985951071643708</v>
      </c>
    </row>
    <row r="15" spans="1:11" ht="9" customHeight="1">
      <c r="B15" s="24"/>
      <c r="C15" s="24"/>
      <c r="D15" s="24"/>
      <c r="F15" s="19"/>
      <c r="G15" s="23">
        <f>SUM(G9:G14)</f>
        <v>51463</v>
      </c>
      <c r="H15" s="18">
        <f t="shared" si="2"/>
        <v>100</v>
      </c>
    </row>
    <row r="16" spans="1:11" ht="15" customHeight="1">
      <c r="A16" s="15" t="s">
        <v>20</v>
      </c>
      <c r="B16" s="14">
        <f>SUM(B9:B14)</f>
        <v>27712</v>
      </c>
      <c r="C16" s="14">
        <f>SUM(C9:C14)</f>
        <v>23751</v>
      </c>
      <c r="D16" s="14">
        <f>SUM(D9:D14)</f>
        <v>51463</v>
      </c>
      <c r="E16" s="10"/>
      <c r="G16" s="22"/>
      <c r="H16" s="22"/>
    </row>
    <row r="17" spans="1:12" ht="12.75" customHeight="1">
      <c r="A17" s="20"/>
      <c r="B17" s="21"/>
      <c r="C17" s="21"/>
      <c r="D17" s="21"/>
      <c r="E17" s="21"/>
      <c r="F17" s="20"/>
      <c r="G17" s="20"/>
      <c r="H17" s="20"/>
    </row>
    <row r="18" spans="1:12" ht="12.75" customHeight="1">
      <c r="A18" s="20"/>
      <c r="B18" s="21"/>
      <c r="C18" s="21"/>
      <c r="D18" s="21"/>
      <c r="E18" s="21"/>
      <c r="F18" s="20"/>
      <c r="G18" s="20"/>
      <c r="H18" s="20"/>
    </row>
    <row r="19" spans="1:12" ht="12.75" customHeight="1">
      <c r="A19" s="20"/>
      <c r="B19" s="21"/>
      <c r="C19" s="21"/>
      <c r="D19" s="21"/>
      <c r="E19" s="21"/>
      <c r="F19" s="20"/>
      <c r="G19" s="20"/>
      <c r="H19" s="20"/>
    </row>
    <row r="20" spans="1:12" s="20" customFormat="1" ht="12.75" customHeight="1">
      <c r="B20" s="11"/>
      <c r="C20" s="11"/>
      <c r="D20" s="11"/>
      <c r="E20" s="11"/>
      <c r="F20" s="10"/>
      <c r="G20" s="10"/>
      <c r="H20" s="10"/>
    </row>
    <row r="21" spans="1:12">
      <c r="B21" s="10"/>
      <c r="C21" s="10"/>
      <c r="D21" s="10"/>
      <c r="E21" s="12"/>
      <c r="F21" s="20"/>
    </row>
    <row r="22" spans="1:12" ht="15" customHeight="1">
      <c r="A22" s="29" t="s">
        <v>24</v>
      </c>
      <c r="B22" s="29"/>
      <c r="C22" s="29"/>
      <c r="D22" s="29"/>
      <c r="E22" s="12"/>
      <c r="F22" s="20"/>
    </row>
    <row r="23" spans="1:12" ht="13.5" customHeight="1">
      <c r="A23" s="12"/>
      <c r="B23" s="12"/>
      <c r="C23" s="20"/>
      <c r="D23" s="10"/>
      <c r="E23" s="10"/>
    </row>
    <row r="24" spans="1:12" ht="15" customHeight="1">
      <c r="A24" s="9"/>
      <c r="B24" s="30" t="s">
        <v>23</v>
      </c>
      <c r="C24" s="30"/>
      <c r="D24" s="30"/>
      <c r="E24" s="10"/>
    </row>
    <row r="25" spans="1:12" ht="15" customHeight="1">
      <c r="A25" s="8" t="s">
        <v>10</v>
      </c>
      <c r="B25" s="7" t="s">
        <v>9</v>
      </c>
      <c r="C25" s="7" t="s">
        <v>8</v>
      </c>
      <c r="D25" s="7" t="s">
        <v>7</v>
      </c>
      <c r="E25" s="10"/>
    </row>
    <row r="26" spans="1:12" ht="9" customHeight="1">
      <c r="E26" s="10"/>
      <c r="F26" s="19"/>
      <c r="G26" s="19"/>
      <c r="H26" s="19"/>
      <c r="I26" s="19"/>
    </row>
    <row r="27" spans="1:12" ht="15" customHeight="1">
      <c r="A27" s="6" t="s">
        <v>6</v>
      </c>
      <c r="B27" s="11">
        <v>740</v>
      </c>
      <c r="C27" s="11">
        <v>838</v>
      </c>
      <c r="D27" s="11">
        <f t="shared" ref="D27:D34" si="3">SUM(B27:C27)</f>
        <v>1578</v>
      </c>
      <c r="E27" s="10"/>
      <c r="F27" s="18" t="s">
        <v>6</v>
      </c>
      <c r="G27" s="19"/>
      <c r="H27" s="16">
        <f t="shared" ref="H27:H34" si="4">D27</f>
        <v>1578</v>
      </c>
      <c r="I27" s="18">
        <f t="shared" ref="I27:I34" si="5">D27/$D$36*100</f>
        <v>3.0662806288012745</v>
      </c>
      <c r="J27" s="17"/>
      <c r="L27" s="11"/>
    </row>
    <row r="28" spans="1:12" ht="15" customHeight="1">
      <c r="A28" s="6" t="s">
        <v>5</v>
      </c>
      <c r="B28" s="11">
        <v>2020</v>
      </c>
      <c r="C28" s="11">
        <v>1112</v>
      </c>
      <c r="D28" s="11">
        <f t="shared" si="3"/>
        <v>3132</v>
      </c>
      <c r="E28" s="10"/>
      <c r="F28" s="18" t="s">
        <v>5</v>
      </c>
      <c r="G28" s="19"/>
      <c r="H28" s="16">
        <f t="shared" si="4"/>
        <v>3132</v>
      </c>
      <c r="I28" s="18">
        <f t="shared" si="5"/>
        <v>6.0859258107766747</v>
      </c>
      <c r="J28" s="17"/>
      <c r="L28" s="11"/>
    </row>
    <row r="29" spans="1:12" ht="15" customHeight="1">
      <c r="A29" s="6" t="s">
        <v>4</v>
      </c>
      <c r="B29" s="11">
        <v>14097</v>
      </c>
      <c r="C29" s="11">
        <v>11084</v>
      </c>
      <c r="D29" s="11">
        <f t="shared" si="3"/>
        <v>25181</v>
      </c>
      <c r="E29" s="10"/>
      <c r="F29" s="18" t="s">
        <v>4</v>
      </c>
      <c r="G29" s="19"/>
      <c r="H29" s="16">
        <f t="shared" si="4"/>
        <v>25181</v>
      </c>
      <c r="I29" s="18">
        <f t="shared" si="5"/>
        <v>48.930299438431497</v>
      </c>
      <c r="L29" s="11"/>
    </row>
    <row r="30" spans="1:12" ht="15" customHeight="1">
      <c r="A30" s="6" t="s">
        <v>3</v>
      </c>
      <c r="B30" s="11">
        <v>380</v>
      </c>
      <c r="C30" s="11">
        <v>593</v>
      </c>
      <c r="D30" s="11">
        <f t="shared" si="3"/>
        <v>973</v>
      </c>
      <c r="E30" s="10"/>
      <c r="F30" s="18" t="s">
        <v>3</v>
      </c>
      <c r="G30" s="19"/>
      <c r="H30" s="16">
        <f t="shared" si="4"/>
        <v>973</v>
      </c>
      <c r="I30" s="18">
        <f t="shared" si="5"/>
        <v>1.8906787400656784</v>
      </c>
      <c r="L30" s="11"/>
    </row>
    <row r="31" spans="1:12" ht="15" customHeight="1">
      <c r="A31" s="6" t="s">
        <v>2</v>
      </c>
      <c r="B31" s="11">
        <v>6582</v>
      </c>
      <c r="C31" s="11">
        <v>6152</v>
      </c>
      <c r="D31" s="11">
        <f t="shared" si="3"/>
        <v>12734</v>
      </c>
      <c r="E31" s="10"/>
      <c r="F31" s="18" t="s">
        <v>2</v>
      </c>
      <c r="G31" s="19"/>
      <c r="H31" s="16">
        <f t="shared" si="4"/>
        <v>12734</v>
      </c>
      <c r="I31" s="18">
        <f t="shared" si="5"/>
        <v>24.743990828362126</v>
      </c>
      <c r="J31" s="17"/>
      <c r="L31" s="11"/>
    </row>
    <row r="32" spans="1:12" ht="15" customHeight="1">
      <c r="A32" s="6" t="s">
        <v>1</v>
      </c>
      <c r="B32" s="11">
        <v>1425</v>
      </c>
      <c r="C32" s="11">
        <v>1693</v>
      </c>
      <c r="D32" s="11">
        <f t="shared" si="3"/>
        <v>3118</v>
      </c>
      <c r="E32" s="10"/>
      <c r="F32" s="18" t="s">
        <v>1</v>
      </c>
      <c r="G32" s="19"/>
      <c r="H32" s="16">
        <f t="shared" si="4"/>
        <v>3118</v>
      </c>
      <c r="I32" s="18">
        <f t="shared" si="5"/>
        <v>6.0587218001282475</v>
      </c>
      <c r="L32" s="11"/>
    </row>
    <row r="33" spans="1:12" ht="15" customHeight="1">
      <c r="A33" s="6" t="s">
        <v>0</v>
      </c>
      <c r="B33" s="11">
        <v>1941</v>
      </c>
      <c r="C33" s="11">
        <v>1788</v>
      </c>
      <c r="D33" s="11">
        <f t="shared" si="3"/>
        <v>3729</v>
      </c>
      <c r="E33" s="10"/>
      <c r="F33" s="18" t="s">
        <v>0</v>
      </c>
      <c r="G33" s="19"/>
      <c r="H33" s="16">
        <f t="shared" si="4"/>
        <v>3729</v>
      </c>
      <c r="I33" s="18">
        <f t="shared" si="5"/>
        <v>7.2459825505703126</v>
      </c>
      <c r="L33" s="11"/>
    </row>
    <row r="34" spans="1:12" ht="15" customHeight="1">
      <c r="A34" s="6" t="s">
        <v>22</v>
      </c>
      <c r="B34" s="11">
        <v>527</v>
      </c>
      <c r="C34" s="11">
        <v>491</v>
      </c>
      <c r="D34" s="11">
        <f t="shared" si="3"/>
        <v>1018</v>
      </c>
      <c r="E34" s="10"/>
      <c r="F34" s="18" t="s">
        <v>21</v>
      </c>
      <c r="G34" s="19"/>
      <c r="H34" s="16">
        <f t="shared" si="4"/>
        <v>1018</v>
      </c>
      <c r="I34" s="18">
        <f t="shared" si="5"/>
        <v>1.9781202028641938</v>
      </c>
      <c r="J34" s="17"/>
    </row>
    <row r="35" spans="1:12" ht="9" customHeight="1">
      <c r="E35" s="10"/>
      <c r="F35" s="16"/>
      <c r="G35" s="16"/>
      <c r="H35" s="16">
        <f>SUM(H27:H34)</f>
        <v>51463</v>
      </c>
      <c r="I35" s="16">
        <f>D36/$D$36*100</f>
        <v>100</v>
      </c>
    </row>
    <row r="36" spans="1:12" ht="15" customHeight="1">
      <c r="A36" s="15" t="s">
        <v>20</v>
      </c>
      <c r="B36" s="14">
        <f>SUM(B27:B34)</f>
        <v>27712</v>
      </c>
      <c r="C36" s="14">
        <f>SUM(C27:C34)</f>
        <v>23751</v>
      </c>
      <c r="D36" s="14">
        <f>SUM(B36:C36)</f>
        <v>51463</v>
      </c>
      <c r="E36" s="10"/>
    </row>
    <row r="37" spans="1:12" ht="12.75" customHeight="1">
      <c r="A37" s="11"/>
      <c r="C37" s="10"/>
      <c r="D37" s="10"/>
      <c r="E37" s="10"/>
    </row>
    <row r="38" spans="1:12">
      <c r="A38" s="5" t="s">
        <v>19</v>
      </c>
      <c r="B38" s="2"/>
      <c r="C38" s="2"/>
      <c r="D38" s="2"/>
      <c r="E38" s="2"/>
      <c r="F38" s="1"/>
      <c r="G38" s="1"/>
      <c r="H38" s="1"/>
      <c r="I38" s="1"/>
      <c r="J38" s="1"/>
    </row>
    <row r="39" spans="1:12">
      <c r="A39" s="4" t="s">
        <v>18</v>
      </c>
      <c r="B39" s="2"/>
      <c r="C39" s="2"/>
      <c r="D39" s="2"/>
      <c r="E39" s="2"/>
      <c r="F39" s="1"/>
      <c r="G39" s="1"/>
      <c r="H39" s="1"/>
      <c r="I39" s="1"/>
      <c r="J39" s="1"/>
    </row>
    <row r="40" spans="1:12">
      <c r="A40" s="31" t="s">
        <v>17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2">
      <c r="B41" s="10"/>
      <c r="C41" s="10"/>
      <c r="D41" s="10"/>
      <c r="E41" s="10"/>
      <c r="G41" s="13"/>
      <c r="H41" s="12"/>
    </row>
    <row r="42" spans="1:12">
      <c r="A42" s="3" t="s">
        <v>16</v>
      </c>
    </row>
    <row r="43" spans="1:12">
      <c r="B43" s="10"/>
      <c r="C43" s="10"/>
      <c r="D43" s="10"/>
    </row>
  </sheetData>
  <mergeCells count="7">
    <mergeCell ref="A40:K40"/>
    <mergeCell ref="B24:D24"/>
    <mergeCell ref="A1:K1"/>
    <mergeCell ref="A2:K2"/>
    <mergeCell ref="A4:D4"/>
    <mergeCell ref="B6:D6"/>
    <mergeCell ref="A22:D2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2023-05-23T18:42:39Z</dcterms:modified>
</cp:coreProperties>
</file>