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20" yWindow="615" windowWidth="28515" windowHeight="12345"/>
  </bookViews>
  <sheets>
    <sheet name="resumen" sheetId="1" r:id="rId1"/>
  </sheets>
  <externalReferences>
    <externalReference r:id="rId2"/>
  </externalReference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L94" i="1" l="1"/>
  <c r="K94" i="1"/>
  <c r="J94" i="1"/>
  <c r="I94" i="1"/>
  <c r="H94" i="1"/>
  <c r="F94" i="1"/>
  <c r="E94" i="1"/>
  <c r="C94" i="1"/>
  <c r="B94" i="1"/>
  <c r="M92" i="1"/>
  <c r="J92" i="1"/>
  <c r="G92" i="1"/>
  <c r="D92" i="1"/>
  <c r="M91" i="1"/>
  <c r="J91" i="1"/>
  <c r="G91" i="1"/>
  <c r="D91" i="1"/>
  <c r="M90" i="1"/>
  <c r="J90" i="1"/>
  <c r="G90" i="1"/>
  <c r="D90" i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M84" i="1"/>
  <c r="J84" i="1"/>
  <c r="G84" i="1"/>
  <c r="D84" i="1"/>
  <c r="M83" i="1"/>
  <c r="J83" i="1"/>
  <c r="G83" i="1"/>
  <c r="D83" i="1"/>
  <c r="M82" i="1"/>
  <c r="J82" i="1"/>
  <c r="G82" i="1"/>
  <c r="D82" i="1"/>
  <c r="M81" i="1"/>
  <c r="J81" i="1"/>
  <c r="G81" i="1"/>
  <c r="D81" i="1"/>
  <c r="M80" i="1"/>
  <c r="J80" i="1"/>
  <c r="G80" i="1"/>
  <c r="G94" i="1" s="1"/>
  <c r="D80" i="1"/>
  <c r="M79" i="1"/>
  <c r="M94" i="1" s="1"/>
  <c r="J79" i="1"/>
  <c r="G79" i="1"/>
  <c r="D79" i="1"/>
  <c r="D94" i="1" s="1"/>
  <c r="L71" i="1"/>
  <c r="K71" i="1"/>
  <c r="I71" i="1"/>
  <c r="H71" i="1"/>
  <c r="F71" i="1"/>
  <c r="F24" i="1" s="1"/>
  <c r="E71" i="1"/>
  <c r="E24" i="1" s="1"/>
  <c r="C71" i="1"/>
  <c r="B71" i="1"/>
  <c r="M69" i="1"/>
  <c r="J69" i="1"/>
  <c r="G69" i="1"/>
  <c r="D69" i="1"/>
  <c r="M68" i="1"/>
  <c r="J68" i="1"/>
  <c r="G68" i="1"/>
  <c r="D68" i="1"/>
  <c r="M67" i="1"/>
  <c r="J67" i="1"/>
  <c r="G67" i="1"/>
  <c r="D67" i="1"/>
  <c r="M66" i="1"/>
  <c r="J66" i="1"/>
  <c r="G66" i="1"/>
  <c r="D66" i="1"/>
  <c r="M65" i="1"/>
  <c r="J65" i="1"/>
  <c r="G65" i="1"/>
  <c r="D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9" i="1"/>
  <c r="J59" i="1"/>
  <c r="G59" i="1"/>
  <c r="D59" i="1"/>
  <c r="M58" i="1"/>
  <c r="J58" i="1"/>
  <c r="G58" i="1"/>
  <c r="D58" i="1"/>
  <c r="M57" i="1"/>
  <c r="J57" i="1"/>
  <c r="G57" i="1"/>
  <c r="D57" i="1"/>
  <c r="D71" i="1" s="1"/>
  <c r="M56" i="1"/>
  <c r="M71" i="1" s="1"/>
  <c r="J56" i="1"/>
  <c r="J71" i="1" s="1"/>
  <c r="J24" i="1" s="1"/>
  <c r="G56" i="1"/>
  <c r="G71" i="1" s="1"/>
  <c r="D56" i="1"/>
  <c r="L48" i="1"/>
  <c r="K48" i="1"/>
  <c r="J48" i="1"/>
  <c r="I48" i="1"/>
  <c r="H48" i="1"/>
  <c r="F48" i="1"/>
  <c r="E48" i="1"/>
  <c r="C48" i="1"/>
  <c r="B48" i="1"/>
  <c r="M46" i="1"/>
  <c r="J46" i="1"/>
  <c r="G46" i="1"/>
  <c r="D46" i="1"/>
  <c r="M45" i="1"/>
  <c r="J45" i="1"/>
  <c r="G45" i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M48" i="1" s="1"/>
  <c r="J32" i="1"/>
  <c r="G32" i="1"/>
  <c r="G48" i="1" s="1"/>
  <c r="D32" i="1"/>
  <c r="D48" i="1" s="1"/>
  <c r="D24" i="1" s="1"/>
  <c r="L24" i="1"/>
  <c r="K24" i="1"/>
  <c r="I24" i="1"/>
  <c r="H24" i="1"/>
  <c r="C24" i="1"/>
  <c r="B24" i="1"/>
  <c r="M22" i="1"/>
  <c r="L22" i="1"/>
  <c r="K22" i="1"/>
  <c r="I22" i="1"/>
  <c r="H22" i="1"/>
  <c r="J22" i="1" s="1"/>
  <c r="F22" i="1"/>
  <c r="E22" i="1"/>
  <c r="G22" i="1" s="1"/>
  <c r="D22" i="1"/>
  <c r="C22" i="1"/>
  <c r="B22" i="1"/>
  <c r="L21" i="1"/>
  <c r="K21" i="1"/>
  <c r="M21" i="1" s="1"/>
  <c r="J21" i="1"/>
  <c r="I21" i="1"/>
  <c r="H21" i="1"/>
  <c r="F21" i="1"/>
  <c r="G21" i="1" s="1"/>
  <c r="E21" i="1"/>
  <c r="C21" i="1"/>
  <c r="B21" i="1"/>
  <c r="D21" i="1" s="1"/>
  <c r="M20" i="1"/>
  <c r="L20" i="1"/>
  <c r="K20" i="1"/>
  <c r="I20" i="1"/>
  <c r="H20" i="1"/>
  <c r="J20" i="1" s="1"/>
  <c r="F20" i="1"/>
  <c r="E20" i="1"/>
  <c r="G20" i="1" s="1"/>
  <c r="D20" i="1"/>
  <c r="C20" i="1"/>
  <c r="B20" i="1"/>
  <c r="L19" i="1"/>
  <c r="K19" i="1"/>
  <c r="M19" i="1" s="1"/>
  <c r="I19" i="1"/>
  <c r="J19" i="1" s="1"/>
  <c r="H19" i="1"/>
  <c r="F19" i="1"/>
  <c r="G19" i="1" s="1"/>
  <c r="E19" i="1"/>
  <c r="C19" i="1"/>
  <c r="B19" i="1"/>
  <c r="D19" i="1" s="1"/>
  <c r="M18" i="1"/>
  <c r="L18" i="1"/>
  <c r="K18" i="1"/>
  <c r="I18" i="1"/>
  <c r="H18" i="1"/>
  <c r="J18" i="1" s="1"/>
  <c r="F18" i="1"/>
  <c r="E18" i="1"/>
  <c r="G18" i="1" s="1"/>
  <c r="D18" i="1"/>
  <c r="C18" i="1"/>
  <c r="B18" i="1"/>
  <c r="L17" i="1"/>
  <c r="K17" i="1"/>
  <c r="M17" i="1" s="1"/>
  <c r="I17" i="1"/>
  <c r="J17" i="1" s="1"/>
  <c r="H17" i="1"/>
  <c r="F17" i="1"/>
  <c r="G17" i="1" s="1"/>
  <c r="E17" i="1"/>
  <c r="C17" i="1"/>
  <c r="B17" i="1"/>
  <c r="D17" i="1" s="1"/>
  <c r="M16" i="1"/>
  <c r="L16" i="1"/>
  <c r="K16" i="1"/>
  <c r="I16" i="1"/>
  <c r="H16" i="1"/>
  <c r="J16" i="1" s="1"/>
  <c r="F16" i="1"/>
  <c r="E16" i="1"/>
  <c r="G16" i="1" s="1"/>
  <c r="D16" i="1"/>
  <c r="C16" i="1"/>
  <c r="B16" i="1"/>
  <c r="L15" i="1"/>
  <c r="K15" i="1"/>
  <c r="M15" i="1" s="1"/>
  <c r="I15" i="1"/>
  <c r="J15" i="1" s="1"/>
  <c r="H15" i="1"/>
  <c r="F15" i="1"/>
  <c r="G15" i="1" s="1"/>
  <c r="E15" i="1"/>
  <c r="C15" i="1"/>
  <c r="B15" i="1"/>
  <c r="D15" i="1" s="1"/>
  <c r="M14" i="1"/>
  <c r="L14" i="1"/>
  <c r="K14" i="1"/>
  <c r="J14" i="1"/>
  <c r="I14" i="1"/>
  <c r="H14" i="1"/>
  <c r="F14" i="1"/>
  <c r="E14" i="1"/>
  <c r="G14" i="1" s="1"/>
  <c r="D14" i="1"/>
  <c r="C14" i="1"/>
  <c r="B14" i="1"/>
  <c r="L13" i="1"/>
  <c r="K13" i="1"/>
  <c r="M13" i="1" s="1"/>
  <c r="I13" i="1"/>
  <c r="J13" i="1" s="1"/>
  <c r="H13" i="1"/>
  <c r="F13" i="1"/>
  <c r="G13" i="1" s="1"/>
  <c r="E13" i="1"/>
  <c r="C13" i="1"/>
  <c r="B13" i="1"/>
  <c r="D13" i="1" s="1"/>
  <c r="M12" i="1"/>
  <c r="L12" i="1"/>
  <c r="K12" i="1"/>
  <c r="J12" i="1"/>
  <c r="I12" i="1"/>
  <c r="H12" i="1"/>
  <c r="F12" i="1"/>
  <c r="E12" i="1"/>
  <c r="G12" i="1" s="1"/>
  <c r="D12" i="1"/>
  <c r="C12" i="1"/>
  <c r="B12" i="1"/>
  <c r="L11" i="1"/>
  <c r="K11" i="1"/>
  <c r="M11" i="1" s="1"/>
  <c r="I11" i="1"/>
  <c r="J11" i="1" s="1"/>
  <c r="H11" i="1"/>
  <c r="F11" i="1"/>
  <c r="G11" i="1" s="1"/>
  <c r="E11" i="1"/>
  <c r="C11" i="1"/>
  <c r="B11" i="1"/>
  <c r="D11" i="1" s="1"/>
  <c r="M10" i="1"/>
  <c r="L10" i="1"/>
  <c r="K10" i="1"/>
  <c r="J10" i="1"/>
  <c r="I10" i="1"/>
  <c r="H10" i="1"/>
  <c r="F10" i="1"/>
  <c r="E10" i="1"/>
  <c r="G10" i="1" s="1"/>
  <c r="D10" i="1"/>
  <c r="C10" i="1"/>
  <c r="B10" i="1"/>
  <c r="L9" i="1"/>
  <c r="K9" i="1"/>
  <c r="M9" i="1" s="1"/>
  <c r="I9" i="1"/>
  <c r="J9" i="1" s="1"/>
  <c r="H9" i="1"/>
  <c r="F9" i="1"/>
  <c r="G9" i="1" s="1"/>
  <c r="E9" i="1"/>
  <c r="C9" i="1"/>
  <c r="B9" i="1"/>
  <c r="D9" i="1" s="1"/>
  <c r="M8" i="1"/>
  <c r="L8" i="1"/>
  <c r="K8" i="1"/>
  <c r="J8" i="1"/>
  <c r="I8" i="1"/>
  <c r="H8" i="1"/>
  <c r="F8" i="1"/>
  <c r="E8" i="1"/>
  <c r="G8" i="1" s="1"/>
  <c r="D8" i="1"/>
  <c r="C8" i="1"/>
  <c r="B8" i="1"/>
  <c r="G24" i="1" l="1"/>
  <c r="M24" i="1"/>
</calcChain>
</file>

<file path=xl/sharedStrings.xml><?xml version="1.0" encoding="utf-8"?>
<sst xmlns="http://schemas.openxmlformats.org/spreadsheetml/2006/main" count="133" uniqueCount="30">
  <si>
    <t>UNAM. EDUCACIÓN CONTINUA</t>
  </si>
  <si>
    <t>EDUCACIÓN CONTINUA A DISTANCIA, PRESENCIAL Y MIXTA</t>
  </si>
  <si>
    <t>Actividades</t>
  </si>
  <si>
    <t>Beneficiados directos</t>
  </si>
  <si>
    <t>Horas</t>
  </si>
  <si>
    <t>Ponentes</t>
  </si>
  <si>
    <t>Nacional</t>
  </si>
  <si>
    <t>Internacional</t>
  </si>
  <si>
    <t>Total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</si>
  <si>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</si>
  <si>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</si>
  <si>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</si>
  <si>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</si>
  <si>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</si>
  <si>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</si>
  <si>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</si>
  <si>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</si>
  <si>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</si>
  <si>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</si>
  <si>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</si>
  <si>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</si>
  <si>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</si>
  <si>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</si>
  <si>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</si>
  <si>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T O T A L</t>
  </si>
  <si>
    <r>
      <t>EDUCACIÓN CONTINUA A DISTANCIA</t>
    </r>
    <r>
      <rPr>
        <b/>
        <vertAlign val="superscript"/>
        <sz val="10"/>
        <rFont val="Arial"/>
        <family val="2"/>
      </rPr>
      <t>a</t>
    </r>
  </si>
  <si>
    <t>EDUCACIÓN CONTINUA PRESENCIAL</t>
  </si>
  <si>
    <t>EDUCACIÓN CONTINUA MIXTA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</si>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</sst>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40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11" fillId="0" borderId="0"/>
  </cellStyleXfs>
  <cellXfs count="38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2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1" fontId="4" fillId="2" borderId="0" xfId="1" applyNumberFormat="1" applyFont="1" applyFill="1" applyAlignment="1">
      <alignment horizontal="center" vertical="center"/>
    </xf>
    <xf numFmtId="1" fontId="4" fillId="2" borderId="0" xfId="1" applyNumberFormat="1" applyFont="1" applyFill="1" applyAlignment="1">
      <alignment horizontal="center" vertical="center"/>
    </xf>
    <xf numFmtId="1" fontId="2" fillId="0" borderId="0" xfId="1" applyNumberFormat="1" applyAlignment="1">
      <alignment horizontal="left" vertical="center"/>
    </xf>
    <xf numFmtId="1" fontId="2" fillId="0" borderId="0" xfId="1" applyNumberFormat="1" applyAlignment="1">
      <alignment horizontal="center" vertical="center"/>
    </xf>
    <xf numFmtId="1" fontId="5" fillId="0" borderId="0" xfId="1" applyNumberFormat="1" applyFont="1" applyAlignment="1">
      <alignment horizontal="left" vertical="center" indent="1"/>
    </xf>
    <xf numFmtId="3" fontId="2" fillId="0" borderId="0" xfId="1" applyNumberFormat="1" applyAlignment="1">
      <alignment horizontal="right" vertical="center"/>
    </xf>
    <xf numFmtId="1" fontId="2" fillId="0" borderId="0" xfId="1" applyNumberFormat="1" applyAlignment="1">
      <alignment horizontal="left" vertical="center" indent="1"/>
    </xf>
    <xf numFmtId="3" fontId="5" fillId="0" borderId="0" xfId="1" applyNumberFormat="1" applyFont="1" applyAlignment="1">
      <alignment horizontal="left" vertical="center" indent="1"/>
    </xf>
    <xf numFmtId="3" fontId="2" fillId="0" borderId="0" xfId="1" applyNumberFormat="1" applyAlignment="1">
      <alignment horizontal="left" vertical="center"/>
    </xf>
    <xf numFmtId="3" fontId="3" fillId="2" borderId="0" xfId="1" applyNumberFormat="1" applyFont="1" applyFill="1" applyAlignment="1">
      <alignment horizontal="left" vertical="center"/>
    </xf>
    <xf numFmtId="3" fontId="3" fillId="2" borderId="0" xfId="1" applyNumberFormat="1" applyFont="1" applyFill="1" applyAlignment="1">
      <alignment horizontal="right" vertical="center"/>
    </xf>
    <xf numFmtId="3" fontId="2" fillId="0" borderId="0" xfId="1" applyNumberForma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3" fontId="2" fillId="0" borderId="0" xfId="1" applyNumberFormat="1" applyAlignment="1">
      <alignment vertical="center"/>
    </xf>
    <xf numFmtId="3" fontId="2" fillId="0" borderId="0" xfId="1" applyNumberFormat="1" applyAlignment="1">
      <alignment horizontal="left" vertical="center" indent="1"/>
    </xf>
    <xf numFmtId="3" fontId="0" fillId="0" borderId="0" xfId="1" applyNumberFormat="1" applyFont="1" applyAlignment="1">
      <alignment horizontal="left" vertical="center" inden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left" vertical="center" indent="1"/>
    </xf>
    <xf numFmtId="3" fontId="2" fillId="0" borderId="0" xfId="1" applyNumberFormat="1" applyAlignment="1">
      <alignment horizontal="left" indent="1"/>
    </xf>
    <xf numFmtId="3" fontId="7" fillId="0" borderId="0" xfId="2" applyNumberFormat="1" applyFont="1" applyAlignment="1">
      <alignment horizontal="left" vertical="center"/>
    </xf>
    <xf numFmtId="0" fontId="2" fillId="0" borderId="0" xfId="1" applyAlignment="1">
      <alignment horizontal="left" vertical="center" indent="1"/>
    </xf>
    <xf numFmtId="3" fontId="2" fillId="0" borderId="0" xfId="1" applyNumberFormat="1" applyAlignment="1">
      <alignment horizontal="right"/>
    </xf>
    <xf numFmtId="0" fontId="3" fillId="2" borderId="0" xfId="2" applyFont="1" applyFill="1" applyAlignment="1">
      <alignment horizontal="left" vertical="center"/>
    </xf>
    <xf numFmtId="3" fontId="3" fillId="2" borderId="0" xfId="1" applyNumberFormat="1" applyFont="1" applyFill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" fontId="4" fillId="0" borderId="0" xfId="1" applyNumberFormat="1" applyFont="1" applyAlignment="1">
      <alignment horizontal="center" vertical="center"/>
    </xf>
    <xf numFmtId="0" fontId="2" fillId="0" borderId="0" xfId="1"/>
    <xf numFmtId="0" fontId="2" fillId="0" borderId="0" xfId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1" applyFont="1"/>
    <xf numFmtId="3" fontId="2" fillId="0" borderId="0" xfId="1" applyNumberFormat="1"/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1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agenda2023/agendaxlsx2023/2%20docencia/11%20educon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06"/>
  <sheetViews>
    <sheetView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26.85546875" style="34" customWidth="1"/>
    <col min="2" max="13" width="12.85546875" style="33" customWidth="1"/>
    <col min="14" max="16384" width="11.42578125" style="33"/>
  </cols>
  <sheetData>
    <row r="1" spans="1:13" s="2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5" customHeight="1" x14ac:dyDescent="0.25">
      <c r="A3" s="3">
        <v>2022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2" customFormat="1" x14ac:dyDescent="0.25">
      <c r="A4" s="4"/>
    </row>
    <row r="5" spans="1:13" s="2" customFormat="1" ht="15" customHeight="1" x14ac:dyDescent="0.25">
      <c r="A5" s="5"/>
      <c r="B5" s="6" t="s">
        <v>2</v>
      </c>
      <c r="C5" s="6"/>
      <c r="D5" s="6"/>
      <c r="E5" s="6" t="s">
        <v>3</v>
      </c>
      <c r="F5" s="6"/>
      <c r="G5" s="6"/>
      <c r="H5" s="6" t="s">
        <v>4</v>
      </c>
      <c r="I5" s="6"/>
      <c r="J5" s="6"/>
      <c r="K5" s="6" t="s">
        <v>5</v>
      </c>
      <c r="L5" s="6"/>
      <c r="M5" s="6"/>
    </row>
    <row r="6" spans="1:13" s="2" customFormat="1" ht="15" customHeight="1" x14ac:dyDescent="0.25">
      <c r="A6" s="5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</row>
    <row r="7" spans="1:13" s="2" customFormat="1" ht="9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s="2" customFormat="1" ht="15" customHeight="1" x14ac:dyDescent="0.25">
      <c r="A8" s="10" t="s">
        <v>9</v>
      </c>
      <c r="B8" s="11">
        <f>SUM(B32,B56,B79)</f>
        <v>56</v>
      </c>
      <c r="C8" s="11">
        <f t="shared" ref="C8:L8" si="0">SUM(C32,C56,C79)</f>
        <v>40</v>
      </c>
      <c r="D8" s="11">
        <f>SUM(B8:C8)</f>
        <v>96</v>
      </c>
      <c r="E8" s="11">
        <f t="shared" si="0"/>
        <v>26755</v>
      </c>
      <c r="F8" s="11">
        <f t="shared" si="0"/>
        <v>1593</v>
      </c>
      <c r="G8" s="11">
        <f>SUM(E8:F8)</f>
        <v>28348</v>
      </c>
      <c r="H8" s="11">
        <f t="shared" si="0"/>
        <v>375</v>
      </c>
      <c r="I8" s="11">
        <f t="shared" si="0"/>
        <v>120</v>
      </c>
      <c r="J8" s="11">
        <f>SUM(H8:I8)</f>
        <v>495</v>
      </c>
      <c r="K8" s="11">
        <f t="shared" si="0"/>
        <v>492</v>
      </c>
      <c r="L8" s="11">
        <f t="shared" si="0"/>
        <v>279</v>
      </c>
      <c r="M8" s="11">
        <f>SUM(K8:L8)</f>
        <v>771</v>
      </c>
    </row>
    <row r="9" spans="1:13" s="2" customFormat="1" ht="15" customHeight="1" x14ac:dyDescent="0.25">
      <c r="A9" s="10" t="s">
        <v>10</v>
      </c>
      <c r="B9" s="11">
        <f t="shared" ref="B9:L10" si="1">SUM(B33,B57,B80)</f>
        <v>634</v>
      </c>
      <c r="C9" s="11">
        <f t="shared" si="1"/>
        <v>262</v>
      </c>
      <c r="D9" s="11">
        <f t="shared" ref="D9:D22" si="2">SUM(B9:C9)</f>
        <v>896</v>
      </c>
      <c r="E9" s="11">
        <f t="shared" si="1"/>
        <v>135220</v>
      </c>
      <c r="F9" s="11">
        <f t="shared" si="1"/>
        <v>35013</v>
      </c>
      <c r="G9" s="11">
        <f t="shared" ref="G9:G22" si="3">SUM(E9:F9)</f>
        <v>170233</v>
      </c>
      <c r="H9" s="11">
        <f t="shared" si="1"/>
        <v>1336</v>
      </c>
      <c r="I9" s="11">
        <f t="shared" si="1"/>
        <v>418</v>
      </c>
      <c r="J9" s="11">
        <f t="shared" ref="J9:J22" si="4">SUM(H9:I9)</f>
        <v>1754</v>
      </c>
      <c r="K9" s="11">
        <f t="shared" si="1"/>
        <v>1040</v>
      </c>
      <c r="L9" s="11">
        <f t="shared" si="1"/>
        <v>232</v>
      </c>
      <c r="M9" s="11">
        <f t="shared" ref="M9:M22" si="5">SUM(K9:L9)</f>
        <v>1272</v>
      </c>
    </row>
    <row r="10" spans="1:13" s="2" customFormat="1" ht="15" customHeight="1" x14ac:dyDescent="0.25">
      <c r="A10" s="10" t="s">
        <v>11</v>
      </c>
      <c r="B10" s="11">
        <f>SUM(B34,B58,B81)</f>
        <v>28</v>
      </c>
      <c r="C10" s="11">
        <f>SUM(C34,C58,C81)</f>
        <v>48</v>
      </c>
      <c r="D10" s="11">
        <f t="shared" si="2"/>
        <v>76</v>
      </c>
      <c r="E10" s="11">
        <f t="shared" si="1"/>
        <v>18152</v>
      </c>
      <c r="F10" s="11">
        <f t="shared" si="1"/>
        <v>1177</v>
      </c>
      <c r="G10" s="11">
        <f t="shared" si="3"/>
        <v>19329</v>
      </c>
      <c r="H10" s="11">
        <f t="shared" si="1"/>
        <v>507</v>
      </c>
      <c r="I10" s="11">
        <f t="shared" si="1"/>
        <v>517</v>
      </c>
      <c r="J10" s="11">
        <f t="shared" si="4"/>
        <v>1024</v>
      </c>
      <c r="K10" s="11">
        <f t="shared" si="1"/>
        <v>1580</v>
      </c>
      <c r="L10" s="11">
        <f t="shared" si="1"/>
        <v>340</v>
      </c>
      <c r="M10" s="11">
        <f t="shared" si="5"/>
        <v>1920</v>
      </c>
    </row>
    <row r="11" spans="1:13" s="2" customFormat="1" ht="15" customHeight="1" x14ac:dyDescent="0.25">
      <c r="A11" s="10" t="s">
        <v>12</v>
      </c>
      <c r="B11" s="11">
        <f t="shared" ref="B11:L15" si="6">SUM(B35,B59,B82)</f>
        <v>3642</v>
      </c>
      <c r="C11" s="11">
        <f t="shared" si="6"/>
        <v>1148</v>
      </c>
      <c r="D11" s="11">
        <f t="shared" si="2"/>
        <v>4790</v>
      </c>
      <c r="E11" s="11">
        <f t="shared" si="6"/>
        <v>715442</v>
      </c>
      <c r="F11" s="11">
        <f t="shared" si="6"/>
        <v>4062</v>
      </c>
      <c r="G11" s="11">
        <f t="shared" si="3"/>
        <v>719504</v>
      </c>
      <c r="H11" s="11">
        <f t="shared" si="6"/>
        <v>169663</v>
      </c>
      <c r="I11" s="11">
        <f t="shared" si="6"/>
        <v>79244</v>
      </c>
      <c r="J11" s="11">
        <f t="shared" si="4"/>
        <v>248907</v>
      </c>
      <c r="K11" s="11">
        <f t="shared" si="6"/>
        <v>6354</v>
      </c>
      <c r="L11" s="11">
        <f t="shared" si="6"/>
        <v>445</v>
      </c>
      <c r="M11" s="11">
        <f t="shared" si="5"/>
        <v>6799</v>
      </c>
    </row>
    <row r="12" spans="1:13" s="2" customFormat="1" ht="15" customHeight="1" x14ac:dyDescent="0.25">
      <c r="A12" s="10" t="s">
        <v>13</v>
      </c>
      <c r="B12" s="11">
        <f t="shared" si="6"/>
        <v>1123</v>
      </c>
      <c r="C12" s="11">
        <f t="shared" si="6"/>
        <v>43</v>
      </c>
      <c r="D12" s="11">
        <f t="shared" si="2"/>
        <v>1166</v>
      </c>
      <c r="E12" s="11">
        <f t="shared" si="6"/>
        <v>31588</v>
      </c>
      <c r="F12" s="11">
        <f t="shared" si="6"/>
        <v>2950</v>
      </c>
      <c r="G12" s="11">
        <f t="shared" si="3"/>
        <v>34538</v>
      </c>
      <c r="H12" s="11">
        <f t="shared" si="6"/>
        <v>297739</v>
      </c>
      <c r="I12" s="11">
        <f t="shared" si="6"/>
        <v>3050</v>
      </c>
      <c r="J12" s="11">
        <f t="shared" si="4"/>
        <v>300789</v>
      </c>
      <c r="K12" s="11">
        <f t="shared" si="6"/>
        <v>10393</v>
      </c>
      <c r="L12" s="11">
        <f t="shared" si="6"/>
        <v>286</v>
      </c>
      <c r="M12" s="11">
        <f t="shared" si="5"/>
        <v>10679</v>
      </c>
    </row>
    <row r="13" spans="1:13" s="2" customFormat="1" ht="15" customHeight="1" x14ac:dyDescent="0.25">
      <c r="A13" s="10" t="s">
        <v>14</v>
      </c>
      <c r="B13" s="11">
        <f t="shared" si="6"/>
        <v>80</v>
      </c>
      <c r="C13" s="11">
        <f t="shared" si="6"/>
        <v>20</v>
      </c>
      <c r="D13" s="11">
        <f t="shared" si="2"/>
        <v>100</v>
      </c>
      <c r="E13" s="11">
        <f t="shared" si="6"/>
        <v>4150</v>
      </c>
      <c r="F13" s="11">
        <f t="shared" si="6"/>
        <v>1368</v>
      </c>
      <c r="G13" s="11">
        <f t="shared" si="3"/>
        <v>5518</v>
      </c>
      <c r="H13" s="11">
        <f t="shared" si="6"/>
        <v>162</v>
      </c>
      <c r="I13" s="11">
        <f t="shared" si="6"/>
        <v>38</v>
      </c>
      <c r="J13" s="11">
        <f t="shared" si="4"/>
        <v>200</v>
      </c>
      <c r="K13" s="11">
        <f t="shared" si="6"/>
        <v>272</v>
      </c>
      <c r="L13" s="11">
        <f t="shared" si="6"/>
        <v>28</v>
      </c>
      <c r="M13" s="11">
        <f t="shared" si="5"/>
        <v>300</v>
      </c>
    </row>
    <row r="14" spans="1:13" s="2" customFormat="1" ht="15" customHeight="1" x14ac:dyDescent="0.25">
      <c r="A14" s="12" t="s">
        <v>15</v>
      </c>
      <c r="B14" s="11">
        <f t="shared" si="6"/>
        <v>70</v>
      </c>
      <c r="C14" s="11">
        <f t="shared" si="6"/>
        <v>16</v>
      </c>
      <c r="D14" s="11">
        <f t="shared" si="2"/>
        <v>86</v>
      </c>
      <c r="E14" s="11">
        <f t="shared" si="6"/>
        <v>5666</v>
      </c>
      <c r="F14" s="11">
        <f t="shared" si="6"/>
        <v>667</v>
      </c>
      <c r="G14" s="11">
        <f t="shared" si="3"/>
        <v>6333</v>
      </c>
      <c r="H14" s="11">
        <f t="shared" si="6"/>
        <v>704</v>
      </c>
      <c r="I14" s="11">
        <f t="shared" si="6"/>
        <v>72</v>
      </c>
      <c r="J14" s="11">
        <f t="shared" si="4"/>
        <v>776</v>
      </c>
      <c r="K14" s="11">
        <f t="shared" si="6"/>
        <v>1281</v>
      </c>
      <c r="L14" s="11">
        <f t="shared" si="6"/>
        <v>127</v>
      </c>
      <c r="M14" s="11">
        <f t="shared" si="5"/>
        <v>1408</v>
      </c>
    </row>
    <row r="15" spans="1:13" s="2" customFormat="1" ht="15" customHeight="1" x14ac:dyDescent="0.25">
      <c r="A15" s="10" t="s">
        <v>16</v>
      </c>
      <c r="B15" s="11">
        <f t="shared" si="6"/>
        <v>74</v>
      </c>
      <c r="C15" s="11">
        <f t="shared" si="6"/>
        <v>81</v>
      </c>
      <c r="D15" s="11">
        <f t="shared" si="2"/>
        <v>155</v>
      </c>
      <c r="E15" s="11">
        <f t="shared" si="6"/>
        <v>85182</v>
      </c>
      <c r="F15" s="11">
        <f t="shared" si="6"/>
        <v>35287</v>
      </c>
      <c r="G15" s="11">
        <f t="shared" si="3"/>
        <v>120469</v>
      </c>
      <c r="H15" s="11">
        <f t="shared" si="6"/>
        <v>156</v>
      </c>
      <c r="I15" s="11">
        <f t="shared" si="6"/>
        <v>130</v>
      </c>
      <c r="J15" s="11">
        <f t="shared" si="4"/>
        <v>286</v>
      </c>
      <c r="K15" s="11">
        <f t="shared" si="6"/>
        <v>295</v>
      </c>
      <c r="L15" s="11">
        <f t="shared" si="6"/>
        <v>164</v>
      </c>
      <c r="M15" s="11">
        <f t="shared" si="5"/>
        <v>459</v>
      </c>
    </row>
    <row r="16" spans="1:13" s="2" customFormat="1" ht="15" customHeight="1" x14ac:dyDescent="0.25">
      <c r="A16" s="10" t="s">
        <v>17</v>
      </c>
      <c r="B16" s="11">
        <f>SUM(B40,B64)</f>
        <v>4</v>
      </c>
      <c r="C16" s="11">
        <f>SUM(C40,C64)</f>
        <v>7</v>
      </c>
      <c r="D16" s="11">
        <f t="shared" si="2"/>
        <v>11</v>
      </c>
      <c r="E16" s="11">
        <f t="shared" ref="E16:L16" si="7">SUM(E40,E64)</f>
        <v>108</v>
      </c>
      <c r="F16" s="11">
        <f t="shared" si="7"/>
        <v>0</v>
      </c>
      <c r="G16" s="11">
        <f t="shared" si="3"/>
        <v>108</v>
      </c>
      <c r="H16" s="11">
        <f t="shared" si="7"/>
        <v>46</v>
      </c>
      <c r="I16" s="11">
        <f t="shared" si="7"/>
        <v>210</v>
      </c>
      <c r="J16" s="11">
        <f t="shared" si="4"/>
        <v>256</v>
      </c>
      <c r="K16" s="11">
        <f t="shared" si="7"/>
        <v>15</v>
      </c>
      <c r="L16" s="11">
        <f t="shared" si="7"/>
        <v>0</v>
      </c>
      <c r="M16" s="11">
        <f t="shared" si="5"/>
        <v>15</v>
      </c>
    </row>
    <row r="17" spans="1:14" s="2" customFormat="1" ht="15" customHeight="1" x14ac:dyDescent="0.25">
      <c r="A17" s="13" t="s">
        <v>18</v>
      </c>
      <c r="B17" s="11">
        <f t="shared" ref="B17:L20" si="8">SUM(B41,B65,B87)</f>
        <v>139</v>
      </c>
      <c r="C17" s="11">
        <f t="shared" si="8"/>
        <v>15</v>
      </c>
      <c r="D17" s="11">
        <f t="shared" si="2"/>
        <v>154</v>
      </c>
      <c r="E17" s="11">
        <f t="shared" ref="E17:L17" si="9">SUM(E41,E65,E87)</f>
        <v>5240</v>
      </c>
      <c r="F17" s="11">
        <f t="shared" si="9"/>
        <v>836</v>
      </c>
      <c r="G17" s="11">
        <f t="shared" si="3"/>
        <v>6076</v>
      </c>
      <c r="H17" s="11">
        <f t="shared" si="9"/>
        <v>180</v>
      </c>
      <c r="I17" s="11">
        <f t="shared" si="9"/>
        <v>20</v>
      </c>
      <c r="J17" s="11">
        <f t="shared" si="4"/>
        <v>200</v>
      </c>
      <c r="K17" s="11">
        <f t="shared" si="9"/>
        <v>238</v>
      </c>
      <c r="L17" s="11">
        <f t="shared" si="9"/>
        <v>59</v>
      </c>
      <c r="M17" s="11">
        <f t="shared" si="5"/>
        <v>297</v>
      </c>
    </row>
    <row r="18" spans="1:14" s="2" customFormat="1" ht="15" customHeight="1" x14ac:dyDescent="0.25">
      <c r="A18" s="13" t="s">
        <v>19</v>
      </c>
      <c r="B18" s="11">
        <f t="shared" si="8"/>
        <v>510</v>
      </c>
      <c r="C18" s="11">
        <f t="shared" si="8"/>
        <v>104</v>
      </c>
      <c r="D18" s="11">
        <f t="shared" si="2"/>
        <v>614</v>
      </c>
      <c r="E18" s="11">
        <f t="shared" si="8"/>
        <v>33702</v>
      </c>
      <c r="F18" s="11">
        <f t="shared" si="8"/>
        <v>10831</v>
      </c>
      <c r="G18" s="11">
        <f t="shared" si="3"/>
        <v>44533</v>
      </c>
      <c r="H18" s="11">
        <f t="shared" si="8"/>
        <v>4070</v>
      </c>
      <c r="I18" s="11">
        <f t="shared" si="8"/>
        <v>568</v>
      </c>
      <c r="J18" s="11">
        <f t="shared" si="4"/>
        <v>4638</v>
      </c>
      <c r="K18" s="11">
        <f t="shared" si="8"/>
        <v>1124</v>
      </c>
      <c r="L18" s="11">
        <f t="shared" si="8"/>
        <v>275</v>
      </c>
      <c r="M18" s="11">
        <f t="shared" si="5"/>
        <v>1399</v>
      </c>
    </row>
    <row r="19" spans="1:14" s="2" customFormat="1" ht="15" customHeight="1" x14ac:dyDescent="0.25">
      <c r="A19" s="13" t="s">
        <v>20</v>
      </c>
      <c r="B19" s="11">
        <f t="shared" si="8"/>
        <v>123</v>
      </c>
      <c r="C19" s="11">
        <f t="shared" si="8"/>
        <v>12</v>
      </c>
      <c r="D19" s="11">
        <f t="shared" si="2"/>
        <v>135</v>
      </c>
      <c r="E19" s="11">
        <f t="shared" si="8"/>
        <v>3752</v>
      </c>
      <c r="F19" s="11">
        <f t="shared" si="8"/>
        <v>19</v>
      </c>
      <c r="G19" s="11">
        <f t="shared" si="3"/>
        <v>3771</v>
      </c>
      <c r="H19" s="11">
        <f t="shared" si="8"/>
        <v>315</v>
      </c>
      <c r="I19" s="11">
        <f t="shared" si="8"/>
        <v>34</v>
      </c>
      <c r="J19" s="11">
        <f t="shared" si="4"/>
        <v>349</v>
      </c>
      <c r="K19" s="11">
        <f t="shared" si="8"/>
        <v>150</v>
      </c>
      <c r="L19" s="11">
        <f t="shared" si="8"/>
        <v>20</v>
      </c>
      <c r="M19" s="11">
        <f t="shared" si="5"/>
        <v>170</v>
      </c>
    </row>
    <row r="20" spans="1:14" s="2" customFormat="1" ht="15" customHeight="1" x14ac:dyDescent="0.25">
      <c r="A20" s="10" t="s">
        <v>21</v>
      </c>
      <c r="B20" s="11">
        <f>SUM(B44,B68,B90)</f>
        <v>5</v>
      </c>
      <c r="C20" s="11">
        <f t="shared" si="8"/>
        <v>5</v>
      </c>
      <c r="D20" s="11">
        <f t="shared" si="2"/>
        <v>10</v>
      </c>
      <c r="E20" s="11">
        <f t="shared" si="8"/>
        <v>618</v>
      </c>
      <c r="F20" s="11">
        <f t="shared" si="8"/>
        <v>804</v>
      </c>
      <c r="G20" s="11">
        <f t="shared" si="3"/>
        <v>1422</v>
      </c>
      <c r="H20" s="11">
        <f t="shared" si="8"/>
        <v>68</v>
      </c>
      <c r="I20" s="11">
        <f t="shared" si="8"/>
        <v>41</v>
      </c>
      <c r="J20" s="11">
        <f t="shared" si="4"/>
        <v>109</v>
      </c>
      <c r="K20" s="11">
        <f t="shared" si="8"/>
        <v>47</v>
      </c>
      <c r="L20" s="11">
        <f t="shared" si="8"/>
        <v>31</v>
      </c>
      <c r="M20" s="11">
        <f t="shared" si="5"/>
        <v>78</v>
      </c>
    </row>
    <row r="21" spans="1:14" s="2" customFormat="1" ht="15" customHeight="1" x14ac:dyDescent="0.25">
      <c r="A21" s="10" t="s">
        <v>22</v>
      </c>
      <c r="B21" s="11">
        <f t="shared" ref="B21:L21" si="10">SUM(B45,B69,B91)</f>
        <v>970</v>
      </c>
      <c r="C21" s="11">
        <f t="shared" si="10"/>
        <v>70</v>
      </c>
      <c r="D21" s="11">
        <f t="shared" si="2"/>
        <v>1040</v>
      </c>
      <c r="E21" s="11">
        <f t="shared" si="10"/>
        <v>17141</v>
      </c>
      <c r="F21" s="11">
        <f t="shared" si="10"/>
        <v>1830</v>
      </c>
      <c r="G21" s="11">
        <f t="shared" si="3"/>
        <v>18971</v>
      </c>
      <c r="H21" s="11">
        <f t="shared" si="10"/>
        <v>40293</v>
      </c>
      <c r="I21" s="11">
        <f t="shared" si="10"/>
        <v>360</v>
      </c>
      <c r="J21" s="11">
        <f t="shared" si="4"/>
        <v>40653</v>
      </c>
      <c r="K21" s="11">
        <f t="shared" si="10"/>
        <v>1875</v>
      </c>
      <c r="L21" s="11">
        <f t="shared" si="10"/>
        <v>99</v>
      </c>
      <c r="M21" s="11">
        <f t="shared" si="5"/>
        <v>1974</v>
      </c>
    </row>
    <row r="22" spans="1:14" s="2" customFormat="1" ht="15" customHeight="1" x14ac:dyDescent="0.25">
      <c r="A22" s="10" t="s">
        <v>23</v>
      </c>
      <c r="B22" s="11">
        <f>SUM(B46,B92)</f>
        <v>441</v>
      </c>
      <c r="C22" s="11">
        <f t="shared" ref="C22:L22" si="11">SUM(C46,C92)</f>
        <v>19</v>
      </c>
      <c r="D22" s="11">
        <f t="shared" si="2"/>
        <v>460</v>
      </c>
      <c r="E22" s="11">
        <f t="shared" si="11"/>
        <v>328867</v>
      </c>
      <c r="F22" s="11">
        <f t="shared" si="11"/>
        <v>9814</v>
      </c>
      <c r="G22" s="11">
        <f t="shared" si="3"/>
        <v>338681</v>
      </c>
      <c r="H22" s="11">
        <f t="shared" si="11"/>
        <v>851</v>
      </c>
      <c r="I22" s="11">
        <f t="shared" si="11"/>
        <v>12</v>
      </c>
      <c r="J22" s="11">
        <f t="shared" si="4"/>
        <v>863</v>
      </c>
      <c r="K22" s="11">
        <f t="shared" si="11"/>
        <v>1477</v>
      </c>
      <c r="L22" s="11">
        <f t="shared" si="11"/>
        <v>18</v>
      </c>
      <c r="M22" s="11">
        <f t="shared" si="5"/>
        <v>1495</v>
      </c>
      <c r="N22" s="11"/>
    </row>
    <row r="23" spans="1:14" s="2" customFormat="1" ht="9" customHeight="1" x14ac:dyDescent="0.25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1"/>
    </row>
    <row r="24" spans="1:14" s="2" customFormat="1" ht="15" customHeight="1" x14ac:dyDescent="0.25">
      <c r="A24" s="15" t="s">
        <v>24</v>
      </c>
      <c r="B24" s="16">
        <f t="shared" ref="B24:M24" si="12">+B48+B71+B94</f>
        <v>7899</v>
      </c>
      <c r="C24" s="16">
        <f t="shared" si="12"/>
        <v>1890</v>
      </c>
      <c r="D24" s="16">
        <f t="shared" si="12"/>
        <v>9789</v>
      </c>
      <c r="E24" s="16">
        <f t="shared" si="12"/>
        <v>1411583</v>
      </c>
      <c r="F24" s="16">
        <f t="shared" si="12"/>
        <v>106251</v>
      </c>
      <c r="G24" s="16">
        <f t="shared" si="12"/>
        <v>1517834</v>
      </c>
      <c r="H24" s="16">
        <f t="shared" si="12"/>
        <v>516465</v>
      </c>
      <c r="I24" s="16">
        <f t="shared" si="12"/>
        <v>84834</v>
      </c>
      <c r="J24" s="16">
        <f t="shared" si="12"/>
        <v>601299</v>
      </c>
      <c r="K24" s="16">
        <f t="shared" si="12"/>
        <v>26633</v>
      </c>
      <c r="L24" s="16">
        <f t="shared" si="12"/>
        <v>2403</v>
      </c>
      <c r="M24" s="16">
        <f t="shared" si="12"/>
        <v>29036</v>
      </c>
    </row>
    <row r="25" spans="1:14" s="2" customFormat="1" x14ac:dyDescent="0.25">
      <c r="A25" s="14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4" s="2" customFormat="1" ht="15" customHeight="1" x14ac:dyDescent="0.25">
      <c r="A26" s="18" t="s">
        <v>25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4" s="2" customFormat="1" ht="15" customHeight="1" x14ac:dyDescent="0.25">
      <c r="A27" s="3">
        <v>2022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s="2" customFormat="1" x14ac:dyDescent="0.25">
      <c r="A28" s="14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4" s="2" customFormat="1" ht="15" customHeight="1" x14ac:dyDescent="0.25">
      <c r="A29" s="5"/>
      <c r="B29" s="6" t="s">
        <v>2</v>
      </c>
      <c r="C29" s="6"/>
      <c r="D29" s="6"/>
      <c r="E29" s="6" t="s">
        <v>3</v>
      </c>
      <c r="F29" s="6"/>
      <c r="G29" s="6"/>
      <c r="H29" s="6" t="s">
        <v>4</v>
      </c>
      <c r="I29" s="6"/>
      <c r="J29" s="6"/>
      <c r="K29" s="6" t="s">
        <v>5</v>
      </c>
      <c r="L29" s="6"/>
      <c r="M29" s="6"/>
    </row>
    <row r="30" spans="1:14" s="2" customFormat="1" ht="15" customHeight="1" x14ac:dyDescent="0.25">
      <c r="A30" s="5"/>
      <c r="B30" s="7" t="s">
        <v>6</v>
      </c>
      <c r="C30" s="7" t="s">
        <v>7</v>
      </c>
      <c r="D30" s="7" t="s">
        <v>8</v>
      </c>
      <c r="E30" s="7" t="s">
        <v>6</v>
      </c>
      <c r="F30" s="7" t="s">
        <v>7</v>
      </c>
      <c r="G30" s="7" t="s">
        <v>8</v>
      </c>
      <c r="H30" s="7" t="s">
        <v>6</v>
      </c>
      <c r="I30" s="7" t="s">
        <v>7</v>
      </c>
      <c r="J30" s="7" t="s">
        <v>8</v>
      </c>
      <c r="K30" s="7" t="s">
        <v>6</v>
      </c>
      <c r="L30" s="7" t="s">
        <v>7</v>
      </c>
      <c r="M30" s="7" t="s">
        <v>8</v>
      </c>
    </row>
    <row r="31" spans="1:14" s="2" customFormat="1" ht="9" customHeight="1" x14ac:dyDescent="0.25">
      <c r="A31" s="14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4" s="2" customFormat="1" ht="14.25" customHeight="1" x14ac:dyDescent="0.25">
      <c r="A32" s="20" t="s">
        <v>9</v>
      </c>
      <c r="B32" s="11">
        <v>15</v>
      </c>
      <c r="C32" s="11">
        <v>24</v>
      </c>
      <c r="D32" s="11">
        <f>SUM(B32:C32)</f>
        <v>39</v>
      </c>
      <c r="E32" s="11">
        <v>5463</v>
      </c>
      <c r="F32" s="11">
        <v>464</v>
      </c>
      <c r="G32" s="11">
        <f>SUM(E32:F32)</f>
        <v>5927</v>
      </c>
      <c r="H32" s="11">
        <v>111</v>
      </c>
      <c r="I32" s="11">
        <v>60</v>
      </c>
      <c r="J32" s="11">
        <f>SUM(H32:I32)</f>
        <v>171</v>
      </c>
      <c r="K32" s="11">
        <v>173</v>
      </c>
      <c r="L32" s="11">
        <v>94</v>
      </c>
      <c r="M32" s="11">
        <f>SUM(K32:L32)</f>
        <v>267</v>
      </c>
    </row>
    <row r="33" spans="1:13" s="2" customFormat="1" ht="14.25" customHeight="1" x14ac:dyDescent="0.25">
      <c r="A33" s="20" t="s">
        <v>10</v>
      </c>
      <c r="B33" s="11">
        <v>439</v>
      </c>
      <c r="C33" s="11">
        <v>170</v>
      </c>
      <c r="D33" s="11">
        <f t="shared" ref="D33:D46" si="13">SUM(B33:C33)</f>
        <v>609</v>
      </c>
      <c r="E33" s="11">
        <v>118960</v>
      </c>
      <c r="F33" s="11">
        <v>32632</v>
      </c>
      <c r="G33" s="11">
        <f t="shared" ref="G33:G46" si="14">SUM(E33:F33)</f>
        <v>151592</v>
      </c>
      <c r="H33" s="11">
        <v>825</v>
      </c>
      <c r="I33" s="11">
        <v>217</v>
      </c>
      <c r="J33" s="11">
        <f t="shared" ref="J33:J46" si="15">SUM(H33:I33)</f>
        <v>1042</v>
      </c>
      <c r="K33" s="11">
        <v>662</v>
      </c>
      <c r="L33" s="11">
        <v>133</v>
      </c>
      <c r="M33" s="11">
        <f t="shared" ref="M33:M46" si="16">SUM(K33:L33)</f>
        <v>795</v>
      </c>
    </row>
    <row r="34" spans="1:13" s="2" customFormat="1" ht="14.25" customHeight="1" x14ac:dyDescent="0.25">
      <c r="A34" s="20" t="s">
        <v>11</v>
      </c>
      <c r="B34" s="11">
        <v>6</v>
      </c>
      <c r="C34" s="11">
        <v>10</v>
      </c>
      <c r="D34" s="11">
        <f t="shared" si="13"/>
        <v>16</v>
      </c>
      <c r="E34" s="11">
        <v>4580</v>
      </c>
      <c r="F34" s="11">
        <v>419</v>
      </c>
      <c r="G34" s="11">
        <f t="shared" si="14"/>
        <v>4999</v>
      </c>
      <c r="H34" s="11">
        <v>169</v>
      </c>
      <c r="I34" s="11">
        <v>127</v>
      </c>
      <c r="J34" s="11">
        <f t="shared" si="15"/>
        <v>296</v>
      </c>
      <c r="K34" s="11">
        <v>815</v>
      </c>
      <c r="L34" s="11">
        <v>57</v>
      </c>
      <c r="M34" s="11">
        <f t="shared" si="16"/>
        <v>872</v>
      </c>
    </row>
    <row r="35" spans="1:13" s="2" customFormat="1" ht="15" customHeight="1" x14ac:dyDescent="0.25">
      <c r="A35" s="20" t="s">
        <v>12</v>
      </c>
      <c r="B35" s="11">
        <v>1941</v>
      </c>
      <c r="C35" s="11">
        <v>491</v>
      </c>
      <c r="D35" s="11">
        <f t="shared" si="13"/>
        <v>2432</v>
      </c>
      <c r="E35" s="11">
        <v>687560</v>
      </c>
      <c r="F35" s="11">
        <v>2375</v>
      </c>
      <c r="G35" s="11">
        <f t="shared" si="14"/>
        <v>689935</v>
      </c>
      <c r="H35" s="11">
        <v>56498</v>
      </c>
      <c r="I35" s="11">
        <v>18021</v>
      </c>
      <c r="J35" s="11">
        <f t="shared" si="15"/>
        <v>74519</v>
      </c>
      <c r="K35" s="11">
        <v>3329</v>
      </c>
      <c r="L35" s="11">
        <v>235</v>
      </c>
      <c r="M35" s="11">
        <f t="shared" si="16"/>
        <v>3564</v>
      </c>
    </row>
    <row r="36" spans="1:13" s="2" customFormat="1" ht="15" customHeight="1" x14ac:dyDescent="0.25">
      <c r="A36" s="21" t="s">
        <v>13</v>
      </c>
      <c r="B36" s="11">
        <v>667</v>
      </c>
      <c r="C36" s="11">
        <v>38</v>
      </c>
      <c r="D36" s="11">
        <f t="shared" si="13"/>
        <v>705</v>
      </c>
      <c r="E36" s="11">
        <v>23465</v>
      </c>
      <c r="F36" s="11">
        <v>2891</v>
      </c>
      <c r="G36" s="11">
        <f t="shared" si="14"/>
        <v>26356</v>
      </c>
      <c r="H36" s="11">
        <v>124031</v>
      </c>
      <c r="I36" s="11">
        <v>2694</v>
      </c>
      <c r="J36" s="11">
        <f t="shared" si="15"/>
        <v>126725</v>
      </c>
      <c r="K36" s="11">
        <v>6448</v>
      </c>
      <c r="L36" s="11">
        <v>232</v>
      </c>
      <c r="M36" s="11">
        <f t="shared" si="16"/>
        <v>6680</v>
      </c>
    </row>
    <row r="37" spans="1:13" s="2" customFormat="1" ht="15" customHeight="1" x14ac:dyDescent="0.25">
      <c r="A37" s="20" t="s">
        <v>14</v>
      </c>
      <c r="B37" s="11">
        <v>50</v>
      </c>
      <c r="C37" s="11">
        <v>7</v>
      </c>
      <c r="D37" s="11">
        <f t="shared" si="13"/>
        <v>57</v>
      </c>
      <c r="E37" s="11">
        <v>2170</v>
      </c>
      <c r="F37" s="11">
        <v>990</v>
      </c>
      <c r="G37" s="11">
        <f t="shared" si="14"/>
        <v>3160</v>
      </c>
      <c r="H37" s="11">
        <v>90</v>
      </c>
      <c r="I37" s="11">
        <v>9</v>
      </c>
      <c r="J37" s="11">
        <f t="shared" si="15"/>
        <v>99</v>
      </c>
      <c r="K37" s="11">
        <v>89</v>
      </c>
      <c r="L37" s="11">
        <v>24</v>
      </c>
      <c r="M37" s="11">
        <f t="shared" si="16"/>
        <v>113</v>
      </c>
    </row>
    <row r="38" spans="1:13" s="2" customFormat="1" ht="15" customHeight="1" x14ac:dyDescent="0.25">
      <c r="A38" s="20" t="s">
        <v>15</v>
      </c>
      <c r="B38" s="22">
        <v>21</v>
      </c>
      <c r="C38" s="22">
        <v>12</v>
      </c>
      <c r="D38" s="11">
        <f t="shared" si="13"/>
        <v>33</v>
      </c>
      <c r="E38" s="22">
        <v>2756</v>
      </c>
      <c r="F38" s="22">
        <v>609</v>
      </c>
      <c r="G38" s="11">
        <f t="shared" si="14"/>
        <v>3365</v>
      </c>
      <c r="H38" s="22">
        <v>180</v>
      </c>
      <c r="I38" s="22">
        <v>38</v>
      </c>
      <c r="J38" s="11">
        <f t="shared" si="15"/>
        <v>218</v>
      </c>
      <c r="K38" s="22">
        <v>878</v>
      </c>
      <c r="L38" s="22">
        <v>57</v>
      </c>
      <c r="M38" s="11">
        <f t="shared" si="16"/>
        <v>935</v>
      </c>
    </row>
    <row r="39" spans="1:13" s="2" customFormat="1" ht="15" customHeight="1" x14ac:dyDescent="0.25">
      <c r="A39" s="20" t="s">
        <v>16</v>
      </c>
      <c r="B39" s="11">
        <v>43</v>
      </c>
      <c r="C39" s="11">
        <v>50</v>
      </c>
      <c r="D39" s="11">
        <f t="shared" si="13"/>
        <v>93</v>
      </c>
      <c r="E39" s="11">
        <v>80164</v>
      </c>
      <c r="F39" s="11">
        <v>32635</v>
      </c>
      <c r="G39" s="11">
        <f t="shared" si="14"/>
        <v>112799</v>
      </c>
      <c r="H39" s="11">
        <v>95</v>
      </c>
      <c r="I39" s="11">
        <v>51</v>
      </c>
      <c r="J39" s="11">
        <f t="shared" si="15"/>
        <v>146</v>
      </c>
      <c r="K39" s="11">
        <v>134</v>
      </c>
      <c r="L39" s="11">
        <v>107</v>
      </c>
      <c r="M39" s="11">
        <f t="shared" si="16"/>
        <v>241</v>
      </c>
    </row>
    <row r="40" spans="1:13" s="2" customFormat="1" ht="15" customHeight="1" x14ac:dyDescent="0.25">
      <c r="A40" s="20" t="s">
        <v>17</v>
      </c>
      <c r="B40" s="11">
        <v>0</v>
      </c>
      <c r="C40" s="11">
        <v>7</v>
      </c>
      <c r="D40" s="11">
        <f t="shared" si="13"/>
        <v>7</v>
      </c>
      <c r="E40" s="11">
        <v>78</v>
      </c>
      <c r="F40" s="11">
        <v>0</v>
      </c>
      <c r="G40" s="11">
        <f t="shared" si="14"/>
        <v>78</v>
      </c>
      <c r="H40" s="11">
        <v>0</v>
      </c>
      <c r="I40" s="11">
        <v>210</v>
      </c>
      <c r="J40" s="11">
        <f t="shared" si="15"/>
        <v>210</v>
      </c>
      <c r="K40" s="11">
        <v>7</v>
      </c>
      <c r="L40" s="11">
        <v>0</v>
      </c>
      <c r="M40" s="11">
        <f t="shared" si="16"/>
        <v>7</v>
      </c>
    </row>
    <row r="41" spans="1:13" s="2" customFormat="1" ht="15" customHeight="1" x14ac:dyDescent="0.25">
      <c r="A41" s="23" t="s">
        <v>18</v>
      </c>
      <c r="B41" s="11">
        <v>111</v>
      </c>
      <c r="C41" s="11">
        <v>9</v>
      </c>
      <c r="D41" s="11">
        <f t="shared" si="13"/>
        <v>120</v>
      </c>
      <c r="E41" s="11">
        <v>3696</v>
      </c>
      <c r="F41" s="11">
        <v>548</v>
      </c>
      <c r="G41" s="11">
        <f t="shared" si="14"/>
        <v>4244</v>
      </c>
      <c r="H41" s="11">
        <v>124</v>
      </c>
      <c r="I41" s="11">
        <v>16</v>
      </c>
      <c r="J41" s="11">
        <f t="shared" si="15"/>
        <v>140</v>
      </c>
      <c r="K41" s="11">
        <v>141</v>
      </c>
      <c r="L41" s="11">
        <v>36</v>
      </c>
      <c r="M41" s="11">
        <f t="shared" si="16"/>
        <v>177</v>
      </c>
    </row>
    <row r="42" spans="1:13" s="2" customFormat="1" ht="15" customHeight="1" x14ac:dyDescent="0.25">
      <c r="A42" s="20" t="s">
        <v>19</v>
      </c>
      <c r="B42" s="11">
        <v>348</v>
      </c>
      <c r="C42" s="11">
        <v>87</v>
      </c>
      <c r="D42" s="11">
        <f t="shared" si="13"/>
        <v>435</v>
      </c>
      <c r="E42" s="11">
        <v>24681</v>
      </c>
      <c r="F42" s="11">
        <v>10392</v>
      </c>
      <c r="G42" s="11">
        <f t="shared" si="14"/>
        <v>35073</v>
      </c>
      <c r="H42" s="11">
        <v>2740</v>
      </c>
      <c r="I42" s="11">
        <v>336</v>
      </c>
      <c r="J42" s="11">
        <f t="shared" si="15"/>
        <v>3076</v>
      </c>
      <c r="K42" s="11">
        <v>702</v>
      </c>
      <c r="L42" s="11">
        <v>167</v>
      </c>
      <c r="M42" s="11">
        <f t="shared" si="16"/>
        <v>869</v>
      </c>
    </row>
    <row r="43" spans="1:13" s="2" customFormat="1" ht="15" customHeight="1" x14ac:dyDescent="0.25">
      <c r="A43" s="20" t="s">
        <v>20</v>
      </c>
      <c r="B43" s="11">
        <v>27</v>
      </c>
      <c r="C43" s="11">
        <v>11</v>
      </c>
      <c r="D43" s="11">
        <f t="shared" si="13"/>
        <v>38</v>
      </c>
      <c r="E43" s="11">
        <v>1376</v>
      </c>
      <c r="F43" s="11">
        <v>4</v>
      </c>
      <c r="G43" s="11">
        <f t="shared" si="14"/>
        <v>1380</v>
      </c>
      <c r="H43" s="11">
        <v>60</v>
      </c>
      <c r="I43" s="11">
        <v>22</v>
      </c>
      <c r="J43" s="11">
        <f t="shared" si="15"/>
        <v>82</v>
      </c>
      <c r="K43" s="11">
        <v>30</v>
      </c>
      <c r="L43" s="11">
        <v>3</v>
      </c>
      <c r="M43" s="11">
        <f t="shared" si="16"/>
        <v>33</v>
      </c>
    </row>
    <row r="44" spans="1:13" s="2" customFormat="1" ht="15" customHeight="1" x14ac:dyDescent="0.25">
      <c r="A44" s="20" t="s">
        <v>21</v>
      </c>
      <c r="B44" s="11">
        <v>2</v>
      </c>
      <c r="C44" s="11">
        <v>3</v>
      </c>
      <c r="D44" s="11">
        <f t="shared" si="13"/>
        <v>5</v>
      </c>
      <c r="E44" s="11">
        <v>270</v>
      </c>
      <c r="F44" s="11">
        <v>740</v>
      </c>
      <c r="G44" s="11">
        <f t="shared" si="14"/>
        <v>1010</v>
      </c>
      <c r="H44" s="11">
        <v>42</v>
      </c>
      <c r="I44" s="11">
        <v>21</v>
      </c>
      <c r="J44" s="11">
        <f t="shared" si="15"/>
        <v>63</v>
      </c>
      <c r="K44" s="11">
        <v>27</v>
      </c>
      <c r="L44" s="11">
        <v>8</v>
      </c>
      <c r="M44" s="11">
        <f t="shared" si="16"/>
        <v>35</v>
      </c>
    </row>
    <row r="45" spans="1:13" s="2" customFormat="1" ht="15" customHeight="1" x14ac:dyDescent="0.25">
      <c r="A45" s="20" t="s">
        <v>22</v>
      </c>
      <c r="B45" s="11">
        <v>441</v>
      </c>
      <c r="C45" s="11">
        <v>52</v>
      </c>
      <c r="D45" s="11">
        <f t="shared" si="13"/>
        <v>493</v>
      </c>
      <c r="E45" s="11">
        <v>10063</v>
      </c>
      <c r="F45" s="11">
        <v>551</v>
      </c>
      <c r="G45" s="11">
        <f t="shared" si="14"/>
        <v>10614</v>
      </c>
      <c r="H45" s="11">
        <v>6563</v>
      </c>
      <c r="I45" s="11">
        <v>118</v>
      </c>
      <c r="J45" s="11">
        <f t="shared" si="15"/>
        <v>6681</v>
      </c>
      <c r="K45" s="11">
        <v>515</v>
      </c>
      <c r="L45" s="11">
        <v>51</v>
      </c>
      <c r="M45" s="11">
        <f t="shared" si="16"/>
        <v>566</v>
      </c>
    </row>
    <row r="46" spans="1:13" s="2" customFormat="1" ht="15" customHeight="1" x14ac:dyDescent="0.2">
      <c r="A46" s="24" t="s">
        <v>23</v>
      </c>
      <c r="B46" s="11">
        <v>440</v>
      </c>
      <c r="C46" s="11">
        <v>19</v>
      </c>
      <c r="D46" s="11">
        <f t="shared" si="13"/>
        <v>459</v>
      </c>
      <c r="E46" s="11">
        <v>328786</v>
      </c>
      <c r="F46" s="11">
        <v>9814</v>
      </c>
      <c r="G46" s="11">
        <f t="shared" si="14"/>
        <v>338600</v>
      </c>
      <c r="H46" s="11">
        <v>849</v>
      </c>
      <c r="I46" s="11">
        <v>12</v>
      </c>
      <c r="J46" s="11">
        <f t="shared" si="15"/>
        <v>861</v>
      </c>
      <c r="K46" s="11">
        <v>1475</v>
      </c>
      <c r="L46" s="11">
        <v>18</v>
      </c>
      <c r="M46" s="11">
        <f t="shared" si="16"/>
        <v>1493</v>
      </c>
    </row>
    <row r="47" spans="1:13" s="2" customFormat="1" ht="9" customHeight="1" x14ac:dyDescent="0.25">
      <c r="A47" s="14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3" s="2" customFormat="1" ht="15" customHeight="1" x14ac:dyDescent="0.25">
      <c r="A48" s="15" t="s">
        <v>24</v>
      </c>
      <c r="B48" s="16">
        <f>SUM(B32:B46)</f>
        <v>4551</v>
      </c>
      <c r="C48" s="16">
        <f t="shared" ref="C48:M48" si="17">SUM(C32:C46)</f>
        <v>990</v>
      </c>
      <c r="D48" s="16">
        <f t="shared" si="17"/>
        <v>5541</v>
      </c>
      <c r="E48" s="16">
        <f t="shared" si="17"/>
        <v>1294068</v>
      </c>
      <c r="F48" s="16">
        <f t="shared" si="17"/>
        <v>95064</v>
      </c>
      <c r="G48" s="16">
        <f t="shared" si="17"/>
        <v>1389132</v>
      </c>
      <c r="H48" s="16">
        <f t="shared" si="17"/>
        <v>192377</v>
      </c>
      <c r="I48" s="16">
        <f t="shared" si="17"/>
        <v>21952</v>
      </c>
      <c r="J48" s="16">
        <f t="shared" si="17"/>
        <v>214329</v>
      </c>
      <c r="K48" s="16">
        <f t="shared" si="17"/>
        <v>15425</v>
      </c>
      <c r="L48" s="16">
        <f t="shared" si="17"/>
        <v>1222</v>
      </c>
      <c r="M48" s="16">
        <f t="shared" si="17"/>
        <v>16647</v>
      </c>
    </row>
    <row r="49" spans="1:13" s="2" customFormat="1" ht="15" customHeight="1" x14ac:dyDescent="0.25">
      <c r="A49" s="25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s="2" customFormat="1" ht="15" customHeight="1" x14ac:dyDescent="0.25">
      <c r="A50" s="18" t="s">
        <v>26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s="2" customFormat="1" ht="15" customHeight="1" x14ac:dyDescent="0.25">
      <c r="A51" s="3">
        <v>2022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2" customFormat="1" x14ac:dyDescent="0.25">
      <c r="A52" s="14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3" s="2" customFormat="1" ht="15" customHeight="1" x14ac:dyDescent="0.25">
      <c r="A53" s="5"/>
      <c r="B53" s="6" t="s">
        <v>2</v>
      </c>
      <c r="C53" s="6"/>
      <c r="D53" s="6"/>
      <c r="E53" s="6" t="s">
        <v>3</v>
      </c>
      <c r="F53" s="6"/>
      <c r="G53" s="6"/>
      <c r="H53" s="6" t="s">
        <v>4</v>
      </c>
      <c r="I53" s="6"/>
      <c r="J53" s="6"/>
      <c r="K53" s="6" t="s">
        <v>5</v>
      </c>
      <c r="L53" s="6"/>
      <c r="M53" s="6"/>
    </row>
    <row r="54" spans="1:13" s="2" customFormat="1" ht="15" customHeight="1" x14ac:dyDescent="0.25">
      <c r="A54" s="5"/>
      <c r="B54" s="7" t="s">
        <v>6</v>
      </c>
      <c r="C54" s="7" t="s">
        <v>7</v>
      </c>
      <c r="D54" s="7" t="s">
        <v>8</v>
      </c>
      <c r="E54" s="7" t="s">
        <v>6</v>
      </c>
      <c r="F54" s="7" t="s">
        <v>7</v>
      </c>
      <c r="G54" s="7" t="s">
        <v>8</v>
      </c>
      <c r="H54" s="7" t="s">
        <v>6</v>
      </c>
      <c r="I54" s="7" t="s">
        <v>7</v>
      </c>
      <c r="J54" s="7" t="s">
        <v>8</v>
      </c>
      <c r="K54" s="7" t="s">
        <v>6</v>
      </c>
      <c r="L54" s="7" t="s">
        <v>7</v>
      </c>
      <c r="M54" s="7" t="s">
        <v>8</v>
      </c>
    </row>
    <row r="55" spans="1:13" s="2" customFormat="1" ht="9" customHeight="1" x14ac:dyDescent="0.25">
      <c r="A55" s="14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3" s="2" customFormat="1" ht="15" customHeight="1" x14ac:dyDescent="0.25">
      <c r="A56" s="20" t="s">
        <v>9</v>
      </c>
      <c r="B56" s="19">
        <v>8</v>
      </c>
      <c r="C56" s="19">
        <v>4</v>
      </c>
      <c r="D56" s="19">
        <f>SUM(B56:C56)</f>
        <v>12</v>
      </c>
      <c r="E56" s="19">
        <v>632</v>
      </c>
      <c r="F56" s="19">
        <v>314</v>
      </c>
      <c r="G56" s="19">
        <f>SUM(E56:F56)</f>
        <v>946</v>
      </c>
      <c r="H56" s="19">
        <v>50</v>
      </c>
      <c r="I56" s="19">
        <v>34</v>
      </c>
      <c r="J56" s="19">
        <f>SUM(H56:I56)</f>
        <v>84</v>
      </c>
      <c r="K56" s="19">
        <v>54</v>
      </c>
      <c r="L56" s="2">
        <v>60</v>
      </c>
      <c r="M56" s="19">
        <f>SUM(K56:L56)</f>
        <v>114</v>
      </c>
    </row>
    <row r="57" spans="1:13" s="2" customFormat="1" ht="15" customHeight="1" x14ac:dyDescent="0.2">
      <c r="A57" s="26" t="s">
        <v>10</v>
      </c>
      <c r="B57" s="27">
        <v>59</v>
      </c>
      <c r="C57" s="27">
        <v>41</v>
      </c>
      <c r="D57" s="19">
        <f t="shared" ref="D57:D69" si="18">SUM(B57:C57)</f>
        <v>100</v>
      </c>
      <c r="E57" s="27">
        <v>3164</v>
      </c>
      <c r="F57" s="27">
        <v>1175</v>
      </c>
      <c r="G57" s="19">
        <f t="shared" ref="G57:G69" si="19">SUM(E57:F57)</f>
        <v>4339</v>
      </c>
      <c r="H57" s="27">
        <v>166</v>
      </c>
      <c r="I57" s="27">
        <v>54</v>
      </c>
      <c r="J57" s="19">
        <f t="shared" ref="J57:J69" si="20">SUM(H57:I57)</f>
        <v>220</v>
      </c>
      <c r="K57" s="27">
        <v>115</v>
      </c>
      <c r="L57" s="27">
        <v>38</v>
      </c>
      <c r="M57" s="19">
        <f t="shared" ref="M57:M69" si="21">SUM(K57:L57)</f>
        <v>153</v>
      </c>
    </row>
    <row r="58" spans="1:13" s="2" customFormat="1" ht="15" customHeight="1" x14ac:dyDescent="0.2">
      <c r="A58" s="26" t="s">
        <v>11</v>
      </c>
      <c r="B58" s="27">
        <v>11</v>
      </c>
      <c r="C58" s="27">
        <v>29</v>
      </c>
      <c r="D58" s="19">
        <f t="shared" si="18"/>
        <v>40</v>
      </c>
      <c r="E58" s="27">
        <v>7117</v>
      </c>
      <c r="F58" s="27">
        <v>442</v>
      </c>
      <c r="G58" s="19">
        <f t="shared" si="19"/>
        <v>7559</v>
      </c>
      <c r="H58" s="27">
        <v>128</v>
      </c>
      <c r="I58" s="27">
        <v>263</v>
      </c>
      <c r="J58" s="19">
        <f t="shared" si="20"/>
        <v>391</v>
      </c>
      <c r="K58" s="27">
        <v>302</v>
      </c>
      <c r="L58" s="27">
        <v>131</v>
      </c>
      <c r="M58" s="19">
        <f t="shared" si="21"/>
        <v>433</v>
      </c>
    </row>
    <row r="59" spans="1:13" s="2" customFormat="1" ht="15" customHeight="1" x14ac:dyDescent="0.2">
      <c r="A59" s="26" t="s">
        <v>12</v>
      </c>
      <c r="B59" s="27">
        <v>641</v>
      </c>
      <c r="C59" s="27">
        <v>629</v>
      </c>
      <c r="D59" s="19">
        <f t="shared" si="18"/>
        <v>1270</v>
      </c>
      <c r="E59" s="27">
        <v>9269</v>
      </c>
      <c r="F59" s="27">
        <v>1415</v>
      </c>
      <c r="G59" s="19">
        <f t="shared" si="19"/>
        <v>10684</v>
      </c>
      <c r="H59" s="27">
        <v>38621</v>
      </c>
      <c r="I59" s="27">
        <v>60444</v>
      </c>
      <c r="J59" s="19">
        <f t="shared" si="20"/>
        <v>99065</v>
      </c>
      <c r="K59" s="27">
        <v>1877</v>
      </c>
      <c r="L59" s="27">
        <v>183</v>
      </c>
      <c r="M59" s="19">
        <f t="shared" si="21"/>
        <v>2060</v>
      </c>
    </row>
    <row r="60" spans="1:13" s="2" customFormat="1" ht="15" customHeight="1" x14ac:dyDescent="0.2">
      <c r="A60" s="26" t="s">
        <v>13</v>
      </c>
      <c r="B60" s="27">
        <v>272</v>
      </c>
      <c r="C60" s="27">
        <v>0</v>
      </c>
      <c r="D60" s="19">
        <f t="shared" si="18"/>
        <v>272</v>
      </c>
      <c r="E60" s="27">
        <v>3589</v>
      </c>
      <c r="F60" s="27">
        <v>5</v>
      </c>
      <c r="G60" s="19">
        <f t="shared" si="19"/>
        <v>3594</v>
      </c>
      <c r="H60" s="27">
        <v>129780</v>
      </c>
      <c r="I60" s="27">
        <v>0</v>
      </c>
      <c r="J60" s="19">
        <f t="shared" si="20"/>
        <v>129780</v>
      </c>
      <c r="K60" s="27">
        <v>2166</v>
      </c>
      <c r="L60" s="27">
        <v>2</v>
      </c>
      <c r="M60" s="19">
        <f t="shared" si="21"/>
        <v>2168</v>
      </c>
    </row>
    <row r="61" spans="1:13" s="2" customFormat="1" ht="15" customHeight="1" x14ac:dyDescent="0.2">
      <c r="A61" s="26" t="s">
        <v>14</v>
      </c>
      <c r="B61" s="27">
        <v>7</v>
      </c>
      <c r="C61" s="27">
        <v>10</v>
      </c>
      <c r="D61" s="19">
        <f t="shared" si="18"/>
        <v>17</v>
      </c>
      <c r="E61" s="27">
        <v>219</v>
      </c>
      <c r="F61" s="27">
        <v>284</v>
      </c>
      <c r="G61" s="19">
        <f t="shared" si="19"/>
        <v>503</v>
      </c>
      <c r="H61" s="27">
        <v>10</v>
      </c>
      <c r="I61" s="27">
        <v>18</v>
      </c>
      <c r="J61" s="19">
        <f t="shared" si="20"/>
        <v>28</v>
      </c>
      <c r="K61" s="27">
        <v>51</v>
      </c>
      <c r="L61" s="27">
        <v>2</v>
      </c>
      <c r="M61" s="19">
        <f t="shared" si="21"/>
        <v>53</v>
      </c>
    </row>
    <row r="62" spans="1:13" s="2" customFormat="1" ht="15" customHeight="1" x14ac:dyDescent="0.2">
      <c r="A62" s="26" t="s">
        <v>15</v>
      </c>
      <c r="B62" s="27">
        <v>24</v>
      </c>
      <c r="C62" s="27">
        <v>1</v>
      </c>
      <c r="D62" s="19">
        <f t="shared" si="18"/>
        <v>25</v>
      </c>
      <c r="E62" s="27">
        <v>1697</v>
      </c>
      <c r="F62" s="27">
        <v>17</v>
      </c>
      <c r="G62" s="19">
        <f t="shared" si="19"/>
        <v>1714</v>
      </c>
      <c r="H62" s="27">
        <v>335</v>
      </c>
      <c r="I62" s="27">
        <v>5</v>
      </c>
      <c r="J62" s="19">
        <f t="shared" si="20"/>
        <v>340</v>
      </c>
      <c r="K62" s="27">
        <v>155</v>
      </c>
      <c r="L62" s="27">
        <v>7</v>
      </c>
      <c r="M62" s="19">
        <f t="shared" si="21"/>
        <v>162</v>
      </c>
    </row>
    <row r="63" spans="1:13" s="2" customFormat="1" ht="15" customHeight="1" x14ac:dyDescent="0.2">
      <c r="A63" s="26" t="s">
        <v>16</v>
      </c>
      <c r="B63" s="27">
        <v>5</v>
      </c>
      <c r="C63" s="27">
        <v>15</v>
      </c>
      <c r="D63" s="19">
        <f t="shared" si="18"/>
        <v>20</v>
      </c>
      <c r="E63" s="27">
        <v>370</v>
      </c>
      <c r="F63" s="27">
        <v>1581</v>
      </c>
      <c r="G63" s="19">
        <f t="shared" si="19"/>
        <v>1951</v>
      </c>
      <c r="H63" s="27">
        <v>8</v>
      </c>
      <c r="I63" s="27">
        <v>52</v>
      </c>
      <c r="J63" s="19">
        <f t="shared" si="20"/>
        <v>60</v>
      </c>
      <c r="K63" s="27">
        <v>43</v>
      </c>
      <c r="L63" s="27">
        <v>36</v>
      </c>
      <c r="M63" s="19">
        <f t="shared" si="21"/>
        <v>79</v>
      </c>
    </row>
    <row r="64" spans="1:13" s="2" customFormat="1" ht="15" customHeight="1" x14ac:dyDescent="0.2">
      <c r="A64" s="26" t="s">
        <v>17</v>
      </c>
      <c r="B64" s="27">
        <v>4</v>
      </c>
      <c r="C64" s="27">
        <v>0</v>
      </c>
      <c r="D64" s="19">
        <f t="shared" si="18"/>
        <v>4</v>
      </c>
      <c r="E64" s="27">
        <v>30</v>
      </c>
      <c r="F64" s="27">
        <v>0</v>
      </c>
      <c r="G64" s="19">
        <f t="shared" si="19"/>
        <v>30</v>
      </c>
      <c r="H64" s="27">
        <v>46</v>
      </c>
      <c r="I64" s="27">
        <v>0</v>
      </c>
      <c r="J64" s="19">
        <f t="shared" si="20"/>
        <v>46</v>
      </c>
      <c r="K64" s="27">
        <v>8</v>
      </c>
      <c r="L64" s="27">
        <v>0</v>
      </c>
      <c r="M64" s="19">
        <f t="shared" si="21"/>
        <v>8</v>
      </c>
    </row>
    <row r="65" spans="1:13" s="2" customFormat="1" ht="15" customHeight="1" x14ac:dyDescent="0.2">
      <c r="A65" s="26" t="s">
        <v>18</v>
      </c>
      <c r="B65" s="27">
        <v>13</v>
      </c>
      <c r="C65" s="27">
        <v>4</v>
      </c>
      <c r="D65" s="19">
        <f t="shared" si="18"/>
        <v>17</v>
      </c>
      <c r="E65" s="27">
        <v>327</v>
      </c>
      <c r="F65" s="27">
        <v>60</v>
      </c>
      <c r="G65" s="19">
        <f t="shared" si="19"/>
        <v>387</v>
      </c>
      <c r="H65" s="27">
        <v>23</v>
      </c>
      <c r="I65" s="27">
        <v>4</v>
      </c>
      <c r="J65" s="19">
        <f t="shared" si="20"/>
        <v>27</v>
      </c>
      <c r="K65" s="27">
        <v>37</v>
      </c>
      <c r="L65" s="27">
        <v>10</v>
      </c>
      <c r="M65" s="19">
        <f t="shared" si="21"/>
        <v>47</v>
      </c>
    </row>
    <row r="66" spans="1:13" s="2" customFormat="1" ht="15" customHeight="1" x14ac:dyDescent="0.2">
      <c r="A66" s="26" t="s">
        <v>19</v>
      </c>
      <c r="B66" s="27">
        <v>62</v>
      </c>
      <c r="C66" s="27">
        <v>5</v>
      </c>
      <c r="D66" s="19">
        <f t="shared" si="18"/>
        <v>67</v>
      </c>
      <c r="E66" s="27">
        <v>1292</v>
      </c>
      <c r="F66" s="27">
        <v>117</v>
      </c>
      <c r="G66" s="19">
        <f t="shared" si="19"/>
        <v>1409</v>
      </c>
      <c r="H66" s="27">
        <v>528</v>
      </c>
      <c r="I66" s="27">
        <v>116</v>
      </c>
      <c r="J66" s="19">
        <f t="shared" si="20"/>
        <v>644</v>
      </c>
      <c r="K66" s="27">
        <v>96</v>
      </c>
      <c r="L66" s="27">
        <v>26</v>
      </c>
      <c r="M66" s="19">
        <f t="shared" si="21"/>
        <v>122</v>
      </c>
    </row>
    <row r="67" spans="1:13" s="2" customFormat="1" ht="15" customHeight="1" x14ac:dyDescent="0.2">
      <c r="A67" s="26" t="s">
        <v>20</v>
      </c>
      <c r="B67" s="27">
        <v>78</v>
      </c>
      <c r="C67" s="27">
        <v>1</v>
      </c>
      <c r="D67" s="19">
        <f t="shared" si="18"/>
        <v>79</v>
      </c>
      <c r="E67" s="27">
        <v>2113</v>
      </c>
      <c r="F67" s="27">
        <v>15</v>
      </c>
      <c r="G67" s="19">
        <f t="shared" si="19"/>
        <v>2128</v>
      </c>
      <c r="H67" s="27">
        <v>211</v>
      </c>
      <c r="I67" s="27">
        <v>12</v>
      </c>
      <c r="J67" s="19">
        <f t="shared" si="20"/>
        <v>223</v>
      </c>
      <c r="K67" s="27">
        <v>114</v>
      </c>
      <c r="L67" s="27">
        <v>7</v>
      </c>
      <c r="M67" s="19">
        <f t="shared" si="21"/>
        <v>121</v>
      </c>
    </row>
    <row r="68" spans="1:13" s="2" customFormat="1" ht="15" customHeight="1" x14ac:dyDescent="0.2">
      <c r="A68" s="26" t="s">
        <v>21</v>
      </c>
      <c r="B68" s="27">
        <v>0</v>
      </c>
      <c r="C68" s="27">
        <v>2</v>
      </c>
      <c r="D68" s="19">
        <f t="shared" si="18"/>
        <v>2</v>
      </c>
      <c r="E68" s="27">
        <v>44</v>
      </c>
      <c r="F68" s="27">
        <v>64</v>
      </c>
      <c r="G68" s="19">
        <f t="shared" si="19"/>
        <v>108</v>
      </c>
      <c r="H68" s="27">
        <v>0</v>
      </c>
      <c r="I68" s="27">
        <v>20</v>
      </c>
      <c r="J68" s="19">
        <f t="shared" si="20"/>
        <v>20</v>
      </c>
      <c r="K68" s="27">
        <v>5</v>
      </c>
      <c r="L68" s="27">
        <v>22</v>
      </c>
      <c r="M68" s="19">
        <f t="shared" si="21"/>
        <v>27</v>
      </c>
    </row>
    <row r="69" spans="1:13" s="2" customFormat="1" ht="15" customHeight="1" x14ac:dyDescent="0.2">
      <c r="A69" s="26" t="s">
        <v>22</v>
      </c>
      <c r="B69" s="27">
        <v>466</v>
      </c>
      <c r="C69" s="27">
        <v>15</v>
      </c>
      <c r="D69" s="19">
        <f t="shared" si="18"/>
        <v>481</v>
      </c>
      <c r="E69" s="27">
        <v>5348</v>
      </c>
      <c r="F69" s="27">
        <v>1170</v>
      </c>
      <c r="G69" s="19">
        <f t="shared" si="19"/>
        <v>6518</v>
      </c>
      <c r="H69" s="27">
        <v>32777</v>
      </c>
      <c r="I69" s="27">
        <v>222</v>
      </c>
      <c r="J69" s="19">
        <f t="shared" si="20"/>
        <v>32999</v>
      </c>
      <c r="K69" s="27">
        <v>1168</v>
      </c>
      <c r="L69" s="27">
        <v>41</v>
      </c>
      <c r="M69" s="19">
        <f t="shared" si="21"/>
        <v>1209</v>
      </c>
    </row>
    <row r="70" spans="1:13" s="2" customFormat="1" ht="9" customHeight="1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3" s="2" customFormat="1" ht="15" customHeight="1" x14ac:dyDescent="0.25">
      <c r="A71" s="28" t="s">
        <v>24</v>
      </c>
      <c r="B71" s="29">
        <f t="shared" ref="B71:M71" si="22">SUM(B56:B69)</f>
        <v>1650</v>
      </c>
      <c r="C71" s="29">
        <f t="shared" si="22"/>
        <v>756</v>
      </c>
      <c r="D71" s="29">
        <f t="shared" si="22"/>
        <v>2406</v>
      </c>
      <c r="E71" s="29">
        <f t="shared" si="22"/>
        <v>35211</v>
      </c>
      <c r="F71" s="29">
        <f t="shared" si="22"/>
        <v>6659</v>
      </c>
      <c r="G71" s="29">
        <f t="shared" si="22"/>
        <v>41870</v>
      </c>
      <c r="H71" s="29">
        <f t="shared" si="22"/>
        <v>202683</v>
      </c>
      <c r="I71" s="29">
        <f t="shared" si="22"/>
        <v>61244</v>
      </c>
      <c r="J71" s="29">
        <f t="shared" si="22"/>
        <v>263927</v>
      </c>
      <c r="K71" s="29">
        <f t="shared" si="22"/>
        <v>6191</v>
      </c>
      <c r="L71" s="29">
        <f t="shared" si="22"/>
        <v>565</v>
      </c>
      <c r="M71" s="29">
        <f t="shared" si="22"/>
        <v>6756</v>
      </c>
    </row>
    <row r="72" spans="1:13" s="2" customFormat="1" x14ac:dyDescent="0.25">
      <c r="A72" s="14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3" s="2" customFormat="1" ht="15" customHeight="1" x14ac:dyDescent="0.25">
      <c r="A73" s="18" t="s">
        <v>27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s="2" customFormat="1" ht="15" customHeight="1" x14ac:dyDescent="0.25">
      <c r="A74" s="30">
        <v>2022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s="2" customFormat="1" x14ac:dyDescent="0.25">
      <c r="A75" s="14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3" s="2" customFormat="1" ht="15" customHeight="1" x14ac:dyDescent="0.25">
      <c r="A76" s="5"/>
      <c r="B76" s="6" t="s">
        <v>2</v>
      </c>
      <c r="C76" s="6"/>
      <c r="D76" s="6"/>
      <c r="E76" s="6" t="s">
        <v>3</v>
      </c>
      <c r="F76" s="6"/>
      <c r="G76" s="6"/>
      <c r="H76" s="6" t="s">
        <v>4</v>
      </c>
      <c r="I76" s="6"/>
      <c r="J76" s="6"/>
      <c r="K76" s="6" t="s">
        <v>5</v>
      </c>
      <c r="L76" s="6"/>
      <c r="M76" s="6"/>
    </row>
    <row r="77" spans="1:13" s="2" customFormat="1" ht="15" customHeight="1" x14ac:dyDescent="0.25">
      <c r="A77" s="5"/>
      <c r="B77" s="7" t="s">
        <v>6</v>
      </c>
      <c r="C77" s="7" t="s">
        <v>7</v>
      </c>
      <c r="D77" s="7" t="s">
        <v>8</v>
      </c>
      <c r="E77" s="7" t="s">
        <v>6</v>
      </c>
      <c r="F77" s="7" t="s">
        <v>7</v>
      </c>
      <c r="G77" s="7" t="s">
        <v>8</v>
      </c>
      <c r="H77" s="7" t="s">
        <v>6</v>
      </c>
      <c r="I77" s="7" t="s">
        <v>7</v>
      </c>
      <c r="J77" s="7" t="s">
        <v>8</v>
      </c>
      <c r="K77" s="7" t="s">
        <v>6</v>
      </c>
      <c r="L77" s="7" t="s">
        <v>7</v>
      </c>
      <c r="M77" s="7" t="s">
        <v>8</v>
      </c>
    </row>
    <row r="78" spans="1:13" s="2" customFormat="1" ht="15" customHeight="1" x14ac:dyDescent="0.25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s="2" customFormat="1" ht="15" customHeight="1" x14ac:dyDescent="0.2">
      <c r="A79" s="12" t="s">
        <v>9</v>
      </c>
      <c r="B79" s="27">
        <v>33</v>
      </c>
      <c r="C79" s="27">
        <v>12</v>
      </c>
      <c r="D79" s="27">
        <f>SUM(B79:C79)</f>
        <v>45</v>
      </c>
      <c r="E79" s="27">
        <v>20660</v>
      </c>
      <c r="F79" s="27">
        <v>815</v>
      </c>
      <c r="G79" s="27">
        <f>SUM(E79:F79)</f>
        <v>21475</v>
      </c>
      <c r="H79" s="27">
        <v>214</v>
      </c>
      <c r="I79" s="27">
        <v>26</v>
      </c>
      <c r="J79" s="27">
        <f>SUM(H79:I79)</f>
        <v>240</v>
      </c>
      <c r="K79" s="27">
        <v>265</v>
      </c>
      <c r="L79" s="27">
        <v>125</v>
      </c>
      <c r="M79" s="27">
        <f>SUM(K79:L79)</f>
        <v>390</v>
      </c>
    </row>
    <row r="80" spans="1:13" s="2" customFormat="1" ht="15" customHeight="1" x14ac:dyDescent="0.2">
      <c r="A80" s="12" t="s">
        <v>10</v>
      </c>
      <c r="B80" s="27">
        <v>136</v>
      </c>
      <c r="C80" s="27">
        <v>51</v>
      </c>
      <c r="D80" s="27">
        <f t="shared" ref="D80:D92" si="23">SUM(B80:C80)</f>
        <v>187</v>
      </c>
      <c r="E80" s="27">
        <v>13096</v>
      </c>
      <c r="F80" s="27">
        <v>1206</v>
      </c>
      <c r="G80" s="27">
        <f t="shared" ref="G80:G92" si="24">SUM(E80:F80)</f>
        <v>14302</v>
      </c>
      <c r="H80" s="27">
        <v>345</v>
      </c>
      <c r="I80" s="27">
        <v>147</v>
      </c>
      <c r="J80" s="27">
        <f t="shared" ref="J80:J92" si="25">SUM(H80:I80)</f>
        <v>492</v>
      </c>
      <c r="K80" s="27">
        <v>263</v>
      </c>
      <c r="L80" s="27">
        <v>61</v>
      </c>
      <c r="M80" s="27">
        <f t="shared" ref="M80:M92" si="26">SUM(K80:L80)</f>
        <v>324</v>
      </c>
    </row>
    <row r="81" spans="1:14" s="2" customFormat="1" ht="15" customHeight="1" x14ac:dyDescent="0.2">
      <c r="A81" s="12" t="s">
        <v>11</v>
      </c>
      <c r="B81" s="27">
        <v>11</v>
      </c>
      <c r="C81" s="27">
        <v>9</v>
      </c>
      <c r="D81" s="27">
        <f t="shared" si="23"/>
        <v>20</v>
      </c>
      <c r="E81" s="27">
        <v>6455</v>
      </c>
      <c r="F81" s="27">
        <v>316</v>
      </c>
      <c r="G81" s="27">
        <f t="shared" si="24"/>
        <v>6771</v>
      </c>
      <c r="H81" s="27">
        <v>210</v>
      </c>
      <c r="I81" s="27">
        <v>127</v>
      </c>
      <c r="J81" s="27">
        <f t="shared" si="25"/>
        <v>337</v>
      </c>
      <c r="K81" s="27">
        <v>463</v>
      </c>
      <c r="L81" s="27">
        <v>152</v>
      </c>
      <c r="M81" s="27">
        <f t="shared" si="26"/>
        <v>615</v>
      </c>
    </row>
    <row r="82" spans="1:14" s="2" customFormat="1" ht="15" customHeight="1" x14ac:dyDescent="0.2">
      <c r="A82" s="12" t="s">
        <v>12</v>
      </c>
      <c r="B82" s="27">
        <v>1060</v>
      </c>
      <c r="C82" s="27">
        <v>28</v>
      </c>
      <c r="D82" s="27">
        <f t="shared" si="23"/>
        <v>1088</v>
      </c>
      <c r="E82" s="27">
        <v>18613</v>
      </c>
      <c r="F82" s="27">
        <v>272</v>
      </c>
      <c r="G82" s="27">
        <f t="shared" si="24"/>
        <v>18885</v>
      </c>
      <c r="H82" s="27">
        <v>74544</v>
      </c>
      <c r="I82" s="27">
        <v>779</v>
      </c>
      <c r="J82" s="27">
        <f t="shared" si="25"/>
        <v>75323</v>
      </c>
      <c r="K82" s="27">
        <v>1148</v>
      </c>
      <c r="L82" s="27">
        <v>27</v>
      </c>
      <c r="M82" s="27">
        <f t="shared" si="26"/>
        <v>1175</v>
      </c>
    </row>
    <row r="83" spans="1:14" s="2" customFormat="1" ht="15" customHeight="1" x14ac:dyDescent="0.2">
      <c r="A83" s="12" t="s">
        <v>13</v>
      </c>
      <c r="B83" s="27">
        <v>184</v>
      </c>
      <c r="C83" s="27">
        <v>5</v>
      </c>
      <c r="D83" s="27">
        <f t="shared" si="23"/>
        <v>189</v>
      </c>
      <c r="E83" s="27">
        <v>4534</v>
      </c>
      <c r="F83" s="27">
        <v>54</v>
      </c>
      <c r="G83" s="27">
        <f t="shared" si="24"/>
        <v>4588</v>
      </c>
      <c r="H83" s="27">
        <v>43928</v>
      </c>
      <c r="I83" s="27">
        <v>356</v>
      </c>
      <c r="J83" s="27">
        <f t="shared" si="25"/>
        <v>44284</v>
      </c>
      <c r="K83" s="27">
        <v>1779</v>
      </c>
      <c r="L83" s="27">
        <v>52</v>
      </c>
      <c r="M83" s="27">
        <f t="shared" si="26"/>
        <v>1831</v>
      </c>
    </row>
    <row r="84" spans="1:14" s="2" customFormat="1" ht="15" customHeight="1" x14ac:dyDescent="0.2">
      <c r="A84" s="12" t="s">
        <v>14</v>
      </c>
      <c r="B84" s="27">
        <v>23</v>
      </c>
      <c r="C84" s="27">
        <v>3</v>
      </c>
      <c r="D84" s="27">
        <f t="shared" si="23"/>
        <v>26</v>
      </c>
      <c r="E84" s="27">
        <v>1761</v>
      </c>
      <c r="F84" s="27">
        <v>94</v>
      </c>
      <c r="G84" s="27">
        <f t="shared" si="24"/>
        <v>1855</v>
      </c>
      <c r="H84" s="27">
        <v>62</v>
      </c>
      <c r="I84" s="27">
        <v>11</v>
      </c>
      <c r="J84" s="27">
        <f t="shared" si="25"/>
        <v>73</v>
      </c>
      <c r="K84" s="27">
        <v>132</v>
      </c>
      <c r="L84" s="27">
        <v>2</v>
      </c>
      <c r="M84" s="27">
        <f t="shared" si="26"/>
        <v>134</v>
      </c>
    </row>
    <row r="85" spans="1:14" s="2" customFormat="1" ht="15" customHeight="1" x14ac:dyDescent="0.2">
      <c r="A85" s="12" t="s">
        <v>15</v>
      </c>
      <c r="B85" s="27">
        <v>25</v>
      </c>
      <c r="C85" s="27">
        <v>3</v>
      </c>
      <c r="D85" s="27">
        <f t="shared" si="23"/>
        <v>28</v>
      </c>
      <c r="E85" s="27">
        <v>1213</v>
      </c>
      <c r="F85" s="27">
        <v>41</v>
      </c>
      <c r="G85" s="27">
        <f t="shared" si="24"/>
        <v>1254</v>
      </c>
      <c r="H85" s="27">
        <v>189</v>
      </c>
      <c r="I85" s="27">
        <v>29</v>
      </c>
      <c r="J85" s="27">
        <f t="shared" si="25"/>
        <v>218</v>
      </c>
      <c r="K85" s="27">
        <v>248</v>
      </c>
      <c r="L85" s="27">
        <v>63</v>
      </c>
      <c r="M85" s="27">
        <f t="shared" si="26"/>
        <v>311</v>
      </c>
    </row>
    <row r="86" spans="1:14" s="2" customFormat="1" ht="15" customHeight="1" x14ac:dyDescent="0.2">
      <c r="A86" s="12" t="s">
        <v>16</v>
      </c>
      <c r="B86" s="27">
        <v>26</v>
      </c>
      <c r="C86" s="27">
        <v>16</v>
      </c>
      <c r="D86" s="27">
        <f t="shared" si="23"/>
        <v>42</v>
      </c>
      <c r="E86" s="27">
        <v>4648</v>
      </c>
      <c r="F86" s="27">
        <v>1071</v>
      </c>
      <c r="G86" s="27">
        <f t="shared" si="24"/>
        <v>5719</v>
      </c>
      <c r="H86" s="27">
        <v>53</v>
      </c>
      <c r="I86" s="27">
        <v>27</v>
      </c>
      <c r="J86" s="27">
        <f t="shared" si="25"/>
        <v>80</v>
      </c>
      <c r="K86" s="27">
        <v>118</v>
      </c>
      <c r="L86" s="27">
        <v>21</v>
      </c>
      <c r="M86" s="27">
        <f t="shared" si="26"/>
        <v>139</v>
      </c>
    </row>
    <row r="87" spans="1:14" s="2" customFormat="1" ht="15" customHeight="1" x14ac:dyDescent="0.2">
      <c r="A87" s="12" t="s">
        <v>18</v>
      </c>
      <c r="B87" s="27">
        <v>15</v>
      </c>
      <c r="C87" s="27">
        <v>2</v>
      </c>
      <c r="D87" s="27">
        <f t="shared" si="23"/>
        <v>17</v>
      </c>
      <c r="E87" s="27">
        <v>1217</v>
      </c>
      <c r="F87" s="27">
        <v>228</v>
      </c>
      <c r="G87" s="27">
        <f t="shared" si="24"/>
        <v>1445</v>
      </c>
      <c r="H87" s="27">
        <v>33</v>
      </c>
      <c r="I87" s="27">
        <v>0</v>
      </c>
      <c r="J87" s="27">
        <f t="shared" si="25"/>
        <v>33</v>
      </c>
      <c r="K87" s="27">
        <v>60</v>
      </c>
      <c r="L87" s="27">
        <v>13</v>
      </c>
      <c r="M87" s="27">
        <f t="shared" si="26"/>
        <v>73</v>
      </c>
    </row>
    <row r="88" spans="1:14" s="2" customFormat="1" ht="15" customHeight="1" x14ac:dyDescent="0.2">
      <c r="A88" s="12" t="s">
        <v>19</v>
      </c>
      <c r="B88" s="27">
        <v>100</v>
      </c>
      <c r="C88" s="27">
        <v>12</v>
      </c>
      <c r="D88" s="27">
        <f t="shared" si="23"/>
        <v>112</v>
      </c>
      <c r="E88" s="27">
        <v>7729</v>
      </c>
      <c r="F88" s="27">
        <v>322</v>
      </c>
      <c r="G88" s="27">
        <f t="shared" si="24"/>
        <v>8051</v>
      </c>
      <c r="H88" s="27">
        <v>802</v>
      </c>
      <c r="I88" s="27">
        <v>116</v>
      </c>
      <c r="J88" s="27">
        <f t="shared" si="25"/>
        <v>918</v>
      </c>
      <c r="K88" s="27">
        <v>326</v>
      </c>
      <c r="L88" s="27">
        <v>82</v>
      </c>
      <c r="M88" s="27">
        <f t="shared" si="26"/>
        <v>408</v>
      </c>
    </row>
    <row r="89" spans="1:14" s="2" customFormat="1" ht="15" customHeight="1" x14ac:dyDescent="0.2">
      <c r="A89" s="12" t="s">
        <v>20</v>
      </c>
      <c r="B89" s="27">
        <v>18</v>
      </c>
      <c r="C89" s="27">
        <v>0</v>
      </c>
      <c r="D89" s="27">
        <f t="shared" si="23"/>
        <v>18</v>
      </c>
      <c r="E89" s="27">
        <v>263</v>
      </c>
      <c r="F89" s="27">
        <v>0</v>
      </c>
      <c r="G89" s="27">
        <f t="shared" si="24"/>
        <v>263</v>
      </c>
      <c r="H89" s="27">
        <v>44</v>
      </c>
      <c r="I89" s="27">
        <v>0</v>
      </c>
      <c r="J89" s="27">
        <f t="shared" si="25"/>
        <v>44</v>
      </c>
      <c r="K89" s="27">
        <v>6</v>
      </c>
      <c r="L89" s="27">
        <v>10</v>
      </c>
      <c r="M89" s="27">
        <f t="shared" si="26"/>
        <v>16</v>
      </c>
    </row>
    <row r="90" spans="1:14" s="2" customFormat="1" ht="15" customHeight="1" x14ac:dyDescent="0.2">
      <c r="A90" s="12" t="s">
        <v>21</v>
      </c>
      <c r="B90" s="27">
        <v>3</v>
      </c>
      <c r="C90" s="27">
        <v>0</v>
      </c>
      <c r="D90" s="27">
        <f t="shared" si="23"/>
        <v>3</v>
      </c>
      <c r="E90" s="27">
        <v>304</v>
      </c>
      <c r="F90" s="27">
        <v>0</v>
      </c>
      <c r="G90" s="27">
        <f t="shared" si="24"/>
        <v>304</v>
      </c>
      <c r="H90" s="27">
        <v>26</v>
      </c>
      <c r="I90" s="27">
        <v>0</v>
      </c>
      <c r="J90" s="27">
        <f t="shared" si="25"/>
        <v>26</v>
      </c>
      <c r="K90" s="27">
        <v>15</v>
      </c>
      <c r="L90" s="27">
        <v>1</v>
      </c>
      <c r="M90" s="27">
        <f t="shared" si="26"/>
        <v>16</v>
      </c>
    </row>
    <row r="91" spans="1:14" s="2" customFormat="1" ht="15" customHeight="1" x14ac:dyDescent="0.2">
      <c r="A91" s="12" t="s">
        <v>22</v>
      </c>
      <c r="B91" s="27">
        <v>63</v>
      </c>
      <c r="C91" s="27">
        <v>3</v>
      </c>
      <c r="D91" s="27">
        <f t="shared" si="23"/>
        <v>66</v>
      </c>
      <c r="E91" s="27">
        <v>1730</v>
      </c>
      <c r="F91" s="27">
        <v>109</v>
      </c>
      <c r="G91" s="27">
        <f t="shared" si="24"/>
        <v>1839</v>
      </c>
      <c r="H91" s="27">
        <v>953</v>
      </c>
      <c r="I91" s="27">
        <v>20</v>
      </c>
      <c r="J91" s="27">
        <f t="shared" si="25"/>
        <v>973</v>
      </c>
      <c r="K91" s="27">
        <v>192</v>
      </c>
      <c r="L91" s="27">
        <v>7</v>
      </c>
      <c r="M91" s="27">
        <f t="shared" si="26"/>
        <v>199</v>
      </c>
    </row>
    <row r="92" spans="1:14" s="2" customFormat="1" ht="15" customHeight="1" x14ac:dyDescent="0.2">
      <c r="A92" s="12" t="s">
        <v>23</v>
      </c>
      <c r="B92" s="27">
        <v>1</v>
      </c>
      <c r="C92" s="27">
        <v>0</v>
      </c>
      <c r="D92" s="27">
        <f t="shared" si="23"/>
        <v>1</v>
      </c>
      <c r="E92" s="27">
        <v>81</v>
      </c>
      <c r="F92" s="27">
        <v>0</v>
      </c>
      <c r="G92" s="27">
        <f t="shared" si="24"/>
        <v>81</v>
      </c>
      <c r="H92" s="27">
        <v>2</v>
      </c>
      <c r="I92" s="27">
        <v>0</v>
      </c>
      <c r="J92" s="27">
        <f t="shared" si="25"/>
        <v>2</v>
      </c>
      <c r="K92" s="27">
        <v>2</v>
      </c>
      <c r="L92" s="27">
        <v>0</v>
      </c>
      <c r="M92" s="27">
        <f t="shared" si="26"/>
        <v>2</v>
      </c>
    </row>
    <row r="93" spans="1:14" s="2" customFormat="1" ht="9" customHeight="1" x14ac:dyDescent="0.25">
      <c r="A93" s="14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4" s="2" customFormat="1" ht="15" customHeight="1" x14ac:dyDescent="0.2">
      <c r="A94" s="15" t="s">
        <v>24</v>
      </c>
      <c r="B94" s="16">
        <f t="shared" ref="B94:M94" si="27">SUM(B79:B92)</f>
        <v>1698</v>
      </c>
      <c r="C94" s="16">
        <f t="shared" si="27"/>
        <v>144</v>
      </c>
      <c r="D94" s="16">
        <f t="shared" si="27"/>
        <v>1842</v>
      </c>
      <c r="E94" s="16">
        <f t="shared" si="27"/>
        <v>82304</v>
      </c>
      <c r="F94" s="16">
        <f t="shared" si="27"/>
        <v>4528</v>
      </c>
      <c r="G94" s="16">
        <f t="shared" si="27"/>
        <v>86832</v>
      </c>
      <c r="H94" s="16">
        <f t="shared" si="27"/>
        <v>121405</v>
      </c>
      <c r="I94" s="16">
        <f t="shared" si="27"/>
        <v>1638</v>
      </c>
      <c r="J94" s="16">
        <f t="shared" si="27"/>
        <v>123043</v>
      </c>
      <c r="K94" s="16">
        <f t="shared" si="27"/>
        <v>5017</v>
      </c>
      <c r="L94" s="16">
        <f t="shared" si="27"/>
        <v>616</v>
      </c>
      <c r="M94" s="16">
        <f t="shared" si="27"/>
        <v>5633</v>
      </c>
      <c r="N94" s="33"/>
    </row>
    <row r="95" spans="1:14" s="2" customFormat="1" ht="12.75" customHeight="1" x14ac:dyDescent="0.2">
      <c r="A95" s="34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 s="2" customFormat="1" ht="12.75" customHeight="1" x14ac:dyDescent="0.2">
      <c r="A96" s="35" t="s">
        <v>28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3"/>
    </row>
    <row r="97" spans="1:14" s="2" customFormat="1" ht="12.75" customHeight="1" x14ac:dyDescent="0.2">
      <c r="A97" s="34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 s="2" customFormat="1" ht="12.75" customHeight="1" x14ac:dyDescent="0.2">
      <c r="A98" s="35" t="s">
        <v>29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 s="2" customFormat="1" ht="12.75" customHeight="1" x14ac:dyDescent="0.2">
      <c r="A99" s="34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</row>
    <row r="100" spans="1:14" s="2" customFormat="1" ht="12.75" customHeight="1" x14ac:dyDescent="0.2">
      <c r="A100" s="34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3"/>
    </row>
    <row r="101" spans="1:14" s="2" customFormat="1" ht="12.75" customHeight="1" x14ac:dyDescent="0.2">
      <c r="A101" s="34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  <row r="102" spans="1:14" s="2" customFormat="1" ht="12.75" customHeight="1" x14ac:dyDescent="0.2">
      <c r="A102" s="34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</row>
    <row r="103" spans="1:14" ht="12.75" customHeight="1" x14ac:dyDescent="0.2"/>
    <row r="104" spans="1:14" ht="12.75" customHeight="1" x14ac:dyDescent="0.2"/>
    <row r="105" spans="1:14" ht="12.75" customHeight="1" x14ac:dyDescent="0.2"/>
    <row r="106" spans="1:14" ht="12.75" customHeight="1" x14ac:dyDescent="0.2"/>
  </sheetData>
  <mergeCells count="25">
    <mergeCell ref="A73:M73"/>
    <mergeCell ref="A74:M74"/>
    <mergeCell ref="B76:D76"/>
    <mergeCell ref="E76:G76"/>
    <mergeCell ref="H76:J76"/>
    <mergeCell ref="K76:M76"/>
    <mergeCell ref="A50:M50"/>
    <mergeCell ref="A51:M51"/>
    <mergeCell ref="B53:D53"/>
    <mergeCell ref="E53:G53"/>
    <mergeCell ref="H53:J53"/>
    <mergeCell ref="K53:M53"/>
    <mergeCell ref="A26:M26"/>
    <mergeCell ref="A27:M27"/>
    <mergeCell ref="B29:D29"/>
    <mergeCell ref="E29:G29"/>
    <mergeCell ref="H29:J29"/>
    <mergeCell ref="K29:M29"/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83" right="0.39370078740157483" top="0.39370078740157483" bottom="0.39370078740157483" header="0.59055118110236227" footer="0"/>
  <pageSetup scale="45" orientation="landscape" r:id="rId1"/>
  <headerFooter alignWithMargins="0">
    <oddHeader>&amp;R&amp;"Arial,Negrita"&amp;14Resumen Estadístico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2023-06-05T17:30:59Z</dcterms:created>
  <dcterms:modified xsi:type="dcterms:W3CDTF">2023-06-05T17:32:03Z</dcterms:modified>
</cp:coreProperties>
</file>