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05" yWindow="225" windowWidth="16200" windowHeight="12255"/>
  </bookViews>
  <sheets>
    <sheet name="pob x caas_ok" sheetId="1" r:id="rId1"/>
  </sheets>
  <externalReferences>
    <externalReference r:id="rId2"/>
    <externalReference r:id="rId3"/>
    <externalReference r:id="rId4"/>
  </externalReferences>
  <definedNames>
    <definedName name="_03_02_2021_20_36">[1]datos!#REF!</definedName>
    <definedName name="ana">[1]datos!#REF!</definedName>
    <definedName name="_xlnm.Print_Area" localSheetId="0">'pob x caas_ok'!$A$1:$L$45</definedName>
    <definedName name="_xlnm.Database" localSheetId="0">#REF!</definedName>
    <definedName name="_xlnm.Database">#REF!</definedName>
    <definedName name="carreraras">#REF!</definedName>
    <definedName name="cat_planes">[2]!Tabla_Consulta_desde_acervo_estadistico733[[cplan]:[ncompleto]]</definedName>
    <definedName name="cat_programas">[2]Hoja5!$B$2:$C$1858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>'[3]9119B'!$A$1:$L$312</definedName>
    <definedName name="p" localSheetId="0">#REF!</definedName>
    <definedName name="p">#REF!</definedName>
    <definedName name="pe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>#REF!</definedName>
    <definedName name="poblacion2223">#REF!</definedName>
    <definedName name="posgrado">#REF!</definedName>
    <definedName name="ppp">#REF!</definedName>
    <definedName name="proini">#REF!</definedName>
  </definedNames>
  <calcPr calcId="145621"/>
  <fileRecoveryPr repairLoad="1"/>
</workbook>
</file>

<file path=xl/calcChain.xml><?xml version="1.0" encoding="utf-8"?>
<calcChain xmlns="http://schemas.openxmlformats.org/spreadsheetml/2006/main">
  <c r="J19" i="1" l="1"/>
  <c r="L19" i="1" s="1"/>
  <c r="I19" i="1"/>
  <c r="K19" i="1" s="1"/>
  <c r="L18" i="1"/>
  <c r="K18" i="1"/>
  <c r="H18" i="1"/>
  <c r="D18" i="1"/>
  <c r="E18" i="1" s="1"/>
  <c r="L17" i="1"/>
  <c r="K17" i="1"/>
  <c r="H17" i="1"/>
  <c r="E17" i="1"/>
  <c r="L16" i="1"/>
  <c r="K16" i="1"/>
  <c r="H16" i="1"/>
  <c r="E16" i="1"/>
  <c r="L15" i="1"/>
  <c r="K15" i="1"/>
  <c r="H15" i="1"/>
  <c r="H19" i="1" s="1"/>
  <c r="E15" i="1"/>
  <c r="E14" i="1"/>
</calcChain>
</file>

<file path=xl/sharedStrings.xml><?xml version="1.0" encoding="utf-8"?>
<sst xmlns="http://schemas.openxmlformats.org/spreadsheetml/2006/main" count="21" uniqueCount="21">
  <si>
    <r>
      <t>UNAM. POBLACIÓN ESCOLAR POR ÁREA DE CONOCIMIENTO</t>
    </r>
    <r>
      <rPr>
        <b/>
        <vertAlign val="superscript"/>
        <sz val="10"/>
        <rFont val="Arial"/>
        <family val="2"/>
      </rPr>
      <t>a,b</t>
    </r>
  </si>
  <si>
    <t>2023-2024</t>
  </si>
  <si>
    <t>Licenciatura</t>
  </si>
  <si>
    <t>Ciencias Físico Matemáticas e Ingenierías</t>
  </si>
  <si>
    <t>POBLACIÓN DE POSGRADO</t>
  </si>
  <si>
    <t>Total</t>
  </si>
  <si>
    <t>Maestría</t>
  </si>
  <si>
    <t>Doctorado</t>
  </si>
  <si>
    <t>% maestría</t>
  </si>
  <si>
    <t>% doctorado</t>
  </si>
  <si>
    <t>Ciencias Biológicas, Químicas y de la Salud</t>
  </si>
  <si>
    <t>Ciencias físico matemáticas e ingenierías</t>
  </si>
  <si>
    <t>Ciencias Sociales</t>
  </si>
  <si>
    <t>Ciencias biológicas, químicas y de la salud</t>
  </si>
  <si>
    <t>Humanidades y Artes</t>
  </si>
  <si>
    <t>Ciencias sociales</t>
  </si>
  <si>
    <t>T O T A L</t>
  </si>
  <si>
    <t>Humanidades y artes</t>
  </si>
  <si>
    <r>
      <t>a</t>
    </r>
    <r>
      <rPr>
        <sz val="8"/>
        <rFont val="Arial"/>
        <family val="2"/>
      </rPr>
      <t xml:space="preserve"> Clasificación de acuerdo a los Consejos Académicos de Área.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</si>
  <si>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el Sistema de Universidad Abierta y Educación a Distancia.</t>
    </r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</si>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</sst>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color theme="0" tint="-0.249977111117893"/>
      <name val="Arial"/>
      <family val="2"/>
    </font>
    <font>
      <sz val="10"/>
      <color theme="0" tint="-0.14999847407452621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color theme="0"/>
      <name val="MS Sans Serif"/>
      <family val="2"/>
    </font>
    <font>
      <vertAlign val="superscript"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0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1" fontId="6" fillId="0" borderId="0" xfId="2" applyNumberFormat="1" applyFont="1" applyAlignment="1">
      <alignment vertical="center"/>
    </xf>
    <xf numFmtId="0" fontId="6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11" fillId="2" borderId="0" xfId="3" applyFont="1" applyFill="1" applyAlignment="1">
      <alignment vertical="center"/>
    </xf>
    <xf numFmtId="0" fontId="11" fillId="0" borderId="0" xfId="2" applyFont="1" applyAlignment="1">
      <alignment vertical="center"/>
    </xf>
    <xf numFmtId="164" fontId="11" fillId="2" borderId="0" xfId="2" applyNumberFormat="1" applyFont="1" applyFill="1" applyAlignment="1">
      <alignment vertical="center"/>
    </xf>
    <xf numFmtId="0" fontId="11" fillId="0" borderId="0" xfId="2" applyFont="1" applyAlignment="1">
      <alignment horizontal="right" vertical="center"/>
    </xf>
    <xf numFmtId="1" fontId="11" fillId="0" borderId="0" xfId="2" applyNumberFormat="1" applyFont="1" applyAlignment="1">
      <alignment vertical="center"/>
    </xf>
    <xf numFmtId="2" fontId="11" fillId="0" borderId="0" xfId="2" applyNumberFormat="1" applyFont="1" applyAlignment="1">
      <alignment vertical="center"/>
    </xf>
    <xf numFmtId="164" fontId="11" fillId="0" borderId="0" xfId="2" applyNumberFormat="1" applyFont="1" applyAlignment="1">
      <alignment vertical="center"/>
    </xf>
    <xf numFmtId="3" fontId="11" fillId="2" borderId="0" xfId="2" applyNumberFormat="1" applyFont="1" applyFill="1" applyAlignment="1">
      <alignment vertical="center"/>
    </xf>
    <xf numFmtId="3" fontId="5" fillId="2" borderId="0" xfId="3" applyNumberFormat="1" applyFont="1" applyFill="1" applyAlignment="1">
      <alignment vertical="center"/>
    </xf>
    <xf numFmtId="0" fontId="5" fillId="2" borderId="0" xfId="3" applyFont="1" applyFill="1" applyAlignment="1">
      <alignment vertical="center"/>
    </xf>
    <xf numFmtId="0" fontId="12" fillId="0" borderId="0" xfId="3" applyFont="1" applyAlignment="1">
      <alignment vertical="center"/>
    </xf>
    <xf numFmtId="0" fontId="12" fillId="0" borderId="0" xfId="2" applyFont="1" applyAlignment="1">
      <alignment vertical="center"/>
    </xf>
    <xf numFmtId="0" fontId="14" fillId="0" borderId="0" xfId="4" applyFont="1" applyAlignment="1">
      <alignment horizontal="center"/>
    </xf>
    <xf numFmtId="0" fontId="14" fillId="0" borderId="0" xfId="4" applyFont="1" applyAlignment="1">
      <alignment wrapText="1"/>
    </xf>
    <xf numFmtId="0" fontId="14" fillId="0" borderId="0" xfId="4" applyFont="1" applyAlignment="1">
      <alignment horizontal="right" wrapText="1"/>
    </xf>
    <xf numFmtId="165" fontId="6" fillId="0" borderId="0" xfId="1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6" fillId="0" borderId="0" xfId="2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164" fontId="5" fillId="0" borderId="0" xfId="2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</cellXfs>
  <cellStyles count="10">
    <cellStyle name="Normal" xfId="0" builtinId="0"/>
    <cellStyle name="Normal 10 2 2" xfId="5"/>
    <cellStyle name="Normal 19" xfId="6"/>
    <cellStyle name="Normal 2 4 2" xfId="7"/>
    <cellStyle name="Normal 3" xfId="8"/>
    <cellStyle name="Normal 3 2 2" xfId="9"/>
    <cellStyle name="Normal_poblac99" xfId="3"/>
    <cellStyle name="Normal_población por caas" xfId="4"/>
    <cellStyle name="Normal_res_graf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Licenciatura</a:t>
            </a:r>
          </a:p>
        </c:rich>
      </c:tx>
      <c:layout>
        <c:manualLayout>
          <c:xMode val="edge"/>
          <c:yMode val="edge"/>
          <c:x val="0.40514386482939602"/>
          <c:y val="0.1316510336606329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192307692307693"/>
          <c:y val="0.32083268059757403"/>
          <c:w val="0.58418776499091474"/>
          <c:h val="0.4564446425328909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FA9-4478-A836-841781C55000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FA9-4478-A836-841781C5500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FA9-4478-A836-841781C55000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FA9-4478-A836-841781C55000}"/>
              </c:ext>
            </c:extLst>
          </c:dPt>
          <c:dLbls>
            <c:dLbl>
              <c:idx val="0"/>
              <c:layout>
                <c:manualLayout>
                  <c:x val="1.0335917312661499E-2"/>
                  <c:y val="-5.88531740744817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3591731266149776E-2"/>
                  <c:y val="2.20699402779305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1.5503875968992248E-2"/>
                  <c:y val="-1.3487029922081505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3255813953488323E-2"/>
                  <c:y val="-3.31049104168959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'pob x caas_ok'!$C$14:$C$17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'pob x caas_ok'!$D$14:$D$17</c:f>
              <c:numCache>
                <c:formatCode>General</c:formatCode>
                <c:ptCount val="4"/>
                <c:pt idx="0">
                  <c:v>49174</c:v>
                </c:pt>
                <c:pt idx="1">
                  <c:v>71059</c:v>
                </c:pt>
                <c:pt idx="2">
                  <c:v>89604</c:v>
                </c:pt>
                <c:pt idx="3">
                  <c:v>23509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FA9-4478-A836-841781C55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Maestría</a:t>
            </a:r>
          </a:p>
        </c:rich>
      </c:tx>
      <c:layout>
        <c:manualLayout>
          <c:xMode val="edge"/>
          <c:yMode val="edge"/>
          <c:x val="0.39064718162839202"/>
          <c:y val="3.48583040023223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662937926258261"/>
          <c:y val="0.24001342574113699"/>
          <c:w val="0.58968478844542138"/>
          <c:h val="0.5220670426577300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ECF-471C-B0A1-8FFDB31A7068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ECF-471C-B0A1-8FFDB31A706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ECF-471C-B0A1-8FFDB31A7068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ECF-471C-B0A1-8FFDB31A7068}"/>
              </c:ext>
            </c:extLst>
          </c:dPt>
          <c:dLbls>
            <c:dLbl>
              <c:idx val="2"/>
              <c:layout>
                <c:manualLayout>
                  <c:x val="5.7904595484427779E-2"/>
                  <c:y val="9.06265477070607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'pob x caas_ok'!$G$15:$G$18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'pob x caas_ok'!$I$15:$I$18</c:f>
              <c:numCache>
                <c:formatCode>General</c:formatCode>
                <c:ptCount val="4"/>
                <c:pt idx="0">
                  <c:v>1123</c:v>
                </c:pt>
                <c:pt idx="1">
                  <c:v>1586</c:v>
                </c:pt>
                <c:pt idx="2">
                  <c:v>3504</c:v>
                </c:pt>
                <c:pt idx="3">
                  <c:v>1113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ECF-471C-B0A1-8FFDB31A706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Doctorado</a:t>
            </a:r>
          </a:p>
        </c:rich>
      </c:tx>
      <c:layout>
        <c:manualLayout>
          <c:xMode val="edge"/>
          <c:yMode val="edge"/>
          <c:x val="0.39064718162839202"/>
          <c:y val="3.48583040023223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643180118737548"/>
          <c:y val="0.24001342574113699"/>
          <c:w val="0.59988236652062865"/>
          <c:h val="0.531294092687824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6A9-4A72-A824-8BB011E2D9BA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6A9-4A72-A824-8BB011E2D9B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6A9-4A72-A824-8BB011E2D9BA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6A9-4A72-A824-8BB011E2D9BA}"/>
              </c:ext>
            </c:extLst>
          </c:dPt>
          <c:dLbls>
            <c:dLbl>
              <c:idx val="2"/>
              <c:layout>
                <c:manualLayout>
                  <c:x val="8.5217391304347828E-2"/>
                  <c:y val="0.247657630934677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'pob x caas_ok'!$G$15:$G$18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'pob x caas_ok'!$J$15:$J$18</c:f>
              <c:numCache>
                <c:formatCode>General</c:formatCode>
                <c:ptCount val="4"/>
                <c:pt idx="0">
                  <c:v>956</c:v>
                </c:pt>
                <c:pt idx="1">
                  <c:v>1865</c:v>
                </c:pt>
                <c:pt idx="2">
                  <c:v>1014</c:v>
                </c:pt>
                <c:pt idx="3">
                  <c:v>865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6A9-4A72-A824-8BB011E2D9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1740</xdr:rowOff>
    </xdr:from>
    <xdr:to>
      <xdr:col>6</xdr:col>
      <xdr:colOff>571500</xdr:colOff>
      <xdr:row>25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555625</xdr:colOff>
      <xdr:row>3</xdr:row>
      <xdr:rowOff>3174</xdr:rowOff>
    </xdr:from>
    <xdr:to>
      <xdr:col>13</xdr:col>
      <xdr:colOff>161925</xdr:colOff>
      <xdr:row>25</xdr:row>
      <xdr:rowOff>133349</xdr:rowOff>
    </xdr:to>
    <xdr:graphicFrame macro="">
      <xdr:nvGraphicFramePr>
        <xdr:cNvPr id="3" name="Chart 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720725</xdr:colOff>
      <xdr:row>26</xdr:row>
      <xdr:rowOff>22803</xdr:rowOff>
    </xdr:from>
    <xdr:to>
      <xdr:col>12</xdr:col>
      <xdr:colOff>400050</xdr:colOff>
      <xdr:row>45</xdr:row>
      <xdr:rowOff>123825</xdr:rowOff>
    </xdr:to>
    <xdr:graphicFrame macro="">
      <xdr:nvGraphicFramePr>
        <xdr:cNvPr id="4" name="Chart 8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a\2023\dgae\pob%20pos%202022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S41"/>
  <sheetViews>
    <sheetView tabSelected="1" zoomScaleNormal="100" workbookViewId="0">
      <selection activeCell="E31" sqref="E31"/>
    </sheetView>
  </sheetViews>
  <sheetFormatPr baseColWidth="10" defaultColWidth="10.85546875" defaultRowHeight="12.75" x14ac:dyDescent="0.2"/>
  <cols>
    <col min="1" max="6" width="10.85546875" style="2"/>
    <col min="7" max="12" width="10.85546875" style="1"/>
    <col min="13" max="13" width="11.140625" style="1" customWidth="1"/>
    <col min="14" max="16" width="10.85546875" style="1"/>
    <col min="17" max="16384" width="10.85546875" style="2"/>
  </cols>
  <sheetData>
    <row r="1" spans="1:19" ht="15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R1" s="3"/>
    </row>
    <row r="2" spans="1:19" ht="15" customHeight="1" x14ac:dyDescent="0.2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2"/>
      <c r="O2" s="2"/>
      <c r="P2" s="2"/>
      <c r="R2" s="3"/>
    </row>
    <row r="3" spans="1:19" ht="12" customHeight="1" x14ac:dyDescent="0.2">
      <c r="A3" s="4"/>
      <c r="B3" s="4"/>
      <c r="C3" s="4"/>
      <c r="D3" s="4"/>
      <c r="E3" s="4"/>
      <c r="F3" s="4"/>
      <c r="G3" s="5"/>
      <c r="H3" s="5"/>
      <c r="I3" s="5"/>
      <c r="J3" s="5"/>
      <c r="K3" s="5"/>
      <c r="L3" s="5"/>
      <c r="M3" s="2"/>
      <c r="N3" s="2"/>
      <c r="O3" s="2"/>
      <c r="P3" s="2"/>
    </row>
    <row r="4" spans="1:19" ht="12" customHeight="1" x14ac:dyDescent="0.2">
      <c r="A4" s="4"/>
      <c r="B4" s="4"/>
      <c r="C4" s="4"/>
      <c r="D4" s="4"/>
      <c r="E4" s="4"/>
      <c r="F4" s="4"/>
      <c r="G4" s="5"/>
      <c r="H4" s="5"/>
      <c r="I4" s="5"/>
      <c r="J4" s="5"/>
      <c r="K4" s="5"/>
      <c r="L4" s="5"/>
      <c r="M4" s="2"/>
      <c r="N4" s="2"/>
      <c r="O4" s="2"/>
      <c r="P4" s="2"/>
      <c r="S4" s="1"/>
    </row>
    <row r="5" spans="1:19" ht="12" customHeight="1" x14ac:dyDescent="0.2">
      <c r="M5" s="2"/>
      <c r="N5" s="2"/>
      <c r="O5" s="2"/>
      <c r="P5" s="2"/>
      <c r="S5" s="1"/>
    </row>
    <row r="6" spans="1:19" ht="12" customHeight="1" x14ac:dyDescent="0.2">
      <c r="A6" s="6"/>
      <c r="P6" s="2"/>
      <c r="S6" s="1"/>
    </row>
    <row r="7" spans="1:19" ht="12" customHeight="1" x14ac:dyDescent="0.2">
      <c r="P7" s="2"/>
      <c r="S7" s="1"/>
    </row>
    <row r="8" spans="1:19" ht="12" customHeight="1" x14ac:dyDescent="0.2">
      <c r="P8" s="2"/>
      <c r="S8" s="1"/>
    </row>
    <row r="9" spans="1:19" ht="12" customHeight="1" x14ac:dyDescent="0.2">
      <c r="P9" s="7"/>
      <c r="S9" s="1"/>
    </row>
    <row r="10" spans="1:19" s="8" customFormat="1" ht="12" customHeight="1" x14ac:dyDescent="0.2">
      <c r="G10" s="9"/>
      <c r="H10" s="9"/>
      <c r="I10" s="9"/>
      <c r="J10" s="9"/>
      <c r="K10" s="9"/>
      <c r="L10" s="9"/>
      <c r="S10" s="9"/>
    </row>
    <row r="11" spans="1:19" s="8" customFormat="1" ht="12" customHeight="1" x14ac:dyDescent="0.2">
      <c r="G11" s="9"/>
      <c r="H11" s="9"/>
      <c r="I11" s="9"/>
      <c r="J11" s="9"/>
      <c r="K11" s="9"/>
      <c r="L11" s="9"/>
      <c r="S11" s="9"/>
    </row>
    <row r="12" spans="1:19" s="8" customFormat="1" ht="12" customHeight="1" x14ac:dyDescent="0.2">
      <c r="G12" s="9"/>
      <c r="H12" s="9"/>
      <c r="I12" s="9"/>
      <c r="J12" s="9"/>
      <c r="K12" s="9"/>
      <c r="L12" s="9"/>
      <c r="S12" s="9"/>
    </row>
    <row r="13" spans="1:19" s="8" customFormat="1" ht="12" customHeight="1" x14ac:dyDescent="0.2">
      <c r="C13" s="10"/>
      <c r="D13" s="11" t="s">
        <v>2</v>
      </c>
      <c r="E13" s="11"/>
      <c r="G13" s="10"/>
      <c r="H13" s="10"/>
      <c r="I13" s="10"/>
      <c r="J13" s="10"/>
      <c r="K13" s="10"/>
      <c r="L13" s="10"/>
      <c r="M13" s="10"/>
      <c r="S13" s="9"/>
    </row>
    <row r="14" spans="1:19" s="8" customFormat="1" ht="12" customHeight="1" x14ac:dyDescent="0.2">
      <c r="C14" s="12" t="s">
        <v>3</v>
      </c>
      <c r="D14" s="12">
        <v>49174</v>
      </c>
      <c r="E14" s="13">
        <f>D14/$D$18*100</f>
        <v>21.073427442510265</v>
      </c>
      <c r="G14" s="12" t="s">
        <v>4</v>
      </c>
      <c r="H14" s="14" t="s">
        <v>5</v>
      </c>
      <c r="I14" s="14" t="s">
        <v>6</v>
      </c>
      <c r="J14" s="14" t="s">
        <v>7</v>
      </c>
      <c r="K14" s="12" t="s">
        <v>8</v>
      </c>
      <c r="L14" s="12" t="s">
        <v>9</v>
      </c>
      <c r="M14" s="10"/>
      <c r="S14" s="9"/>
    </row>
    <row r="15" spans="1:19" s="8" customFormat="1" ht="12" customHeight="1" x14ac:dyDescent="0.2">
      <c r="C15" s="12" t="s">
        <v>10</v>
      </c>
      <c r="D15" s="12">
        <v>71059</v>
      </c>
      <c r="E15" s="13">
        <f>D15/$D$18*100</f>
        <v>30.452204023210168</v>
      </c>
      <c r="G15" s="15" t="s">
        <v>11</v>
      </c>
      <c r="H15" s="12">
        <f>SUM(I15:J15)</f>
        <v>2079</v>
      </c>
      <c r="I15" s="12">
        <v>1123</v>
      </c>
      <c r="J15" s="12">
        <v>956</v>
      </c>
      <c r="K15" s="16">
        <f>+I15/$I$19*100</f>
        <v>15.32896532896533</v>
      </c>
      <c r="L15" s="17">
        <f>+J15/$J$19*100</f>
        <v>20.340425531914892</v>
      </c>
      <c r="M15" s="10"/>
      <c r="S15" s="9"/>
    </row>
    <row r="16" spans="1:19" ht="12" customHeight="1" x14ac:dyDescent="0.2">
      <c r="C16" s="12" t="s">
        <v>12</v>
      </c>
      <c r="D16" s="12">
        <v>89604</v>
      </c>
      <c r="E16" s="13">
        <f>D16/$D$18*100</f>
        <v>38.399629734385847</v>
      </c>
      <c r="G16" s="15" t="s">
        <v>13</v>
      </c>
      <c r="H16" s="12">
        <f>SUM(I16:J16)</f>
        <v>3451</v>
      </c>
      <c r="I16" s="12">
        <v>1586</v>
      </c>
      <c r="J16" s="12">
        <v>1865</v>
      </c>
      <c r="K16" s="16">
        <f>+I16/$I$19*100</f>
        <v>21.64892164892165</v>
      </c>
      <c r="L16" s="17">
        <f>+J16/$J$19*100</f>
        <v>39.680851063829785</v>
      </c>
      <c r="M16" s="12"/>
      <c r="S16" s="1"/>
    </row>
    <row r="17" spans="3:19" ht="12" customHeight="1" x14ac:dyDescent="0.2">
      <c r="C17" s="12" t="s">
        <v>14</v>
      </c>
      <c r="D17" s="12">
        <v>23509</v>
      </c>
      <c r="E17" s="13">
        <f>D17/$D$18*100</f>
        <v>10.074738799893721</v>
      </c>
      <c r="G17" s="15" t="s">
        <v>15</v>
      </c>
      <c r="H17" s="12">
        <f>SUM(I17:J17)</f>
        <v>4518</v>
      </c>
      <c r="I17" s="12">
        <v>3504</v>
      </c>
      <c r="J17" s="12">
        <v>1014</v>
      </c>
      <c r="K17" s="16">
        <f>+I17/$I$19*100</f>
        <v>47.829647829647833</v>
      </c>
      <c r="L17" s="17">
        <f>+J17/$J$19*100</f>
        <v>21.574468085106382</v>
      </c>
      <c r="M17" s="12"/>
      <c r="S17" s="1"/>
    </row>
    <row r="18" spans="3:19" ht="12" customHeight="1" x14ac:dyDescent="0.2">
      <c r="C18" s="12" t="s">
        <v>16</v>
      </c>
      <c r="D18" s="18">
        <f>SUM(D14:D17)</f>
        <v>233346</v>
      </c>
      <c r="E18" s="13">
        <f>D18/$D$18*100</f>
        <v>100</v>
      </c>
      <c r="G18" s="15" t="s">
        <v>17</v>
      </c>
      <c r="H18" s="12">
        <f>SUM(I18:J18)</f>
        <v>1978</v>
      </c>
      <c r="I18" s="12">
        <v>1113</v>
      </c>
      <c r="J18" s="12">
        <v>865</v>
      </c>
      <c r="K18" s="16">
        <f>+I18/$I$19*100</f>
        <v>15.192465192465193</v>
      </c>
      <c r="L18" s="17">
        <f>+J18/$J$19*100</f>
        <v>18.404255319148934</v>
      </c>
      <c r="M18" s="12"/>
      <c r="S18" s="1"/>
    </row>
    <row r="19" spans="3:19" ht="12" customHeight="1" x14ac:dyDescent="0.2">
      <c r="C19" s="8"/>
      <c r="D19" s="19"/>
      <c r="E19" s="20"/>
      <c r="F19" s="1"/>
      <c r="G19" s="12"/>
      <c r="H19" s="12">
        <f>SUM(H15:H18)</f>
        <v>12026</v>
      </c>
      <c r="I19" s="12">
        <f>SUM(I15:I18)</f>
        <v>7326</v>
      </c>
      <c r="J19" s="12">
        <f>SUM(J15:J18)</f>
        <v>4700</v>
      </c>
      <c r="K19" s="17">
        <f>+I19/$I$19*100</f>
        <v>100</v>
      </c>
      <c r="L19" s="17">
        <f>+J19/$J$19*100</f>
        <v>100</v>
      </c>
      <c r="M19" s="12"/>
      <c r="S19" s="1"/>
    </row>
    <row r="20" spans="3:19" ht="12" customHeight="1" x14ac:dyDescent="0.2">
      <c r="C20" s="10"/>
      <c r="D20" s="10"/>
      <c r="E20" s="10"/>
      <c r="F20" s="12"/>
      <c r="G20" s="12"/>
      <c r="H20" s="12"/>
      <c r="I20" s="12"/>
      <c r="J20" s="12"/>
      <c r="K20" s="12"/>
      <c r="L20" s="12"/>
      <c r="M20" s="12"/>
      <c r="S20" s="1"/>
    </row>
    <row r="21" spans="3:19" ht="12" customHeight="1" x14ac:dyDescent="0.2">
      <c r="C21" s="21"/>
      <c r="D21" s="21"/>
      <c r="E21" s="21"/>
      <c r="F21" s="22"/>
      <c r="S21" s="1"/>
    </row>
    <row r="22" spans="3:19" ht="12" customHeight="1" x14ac:dyDescent="0.25">
      <c r="M22" s="2"/>
      <c r="N22" s="2"/>
      <c r="O22" s="23"/>
      <c r="P22" s="23"/>
      <c r="Q22" s="23"/>
      <c r="R22" s="23"/>
      <c r="S22" s="1"/>
    </row>
    <row r="23" spans="3:19" ht="12" customHeight="1" x14ac:dyDescent="0.25">
      <c r="M23" s="2"/>
      <c r="N23" s="2"/>
      <c r="O23" s="2"/>
      <c r="P23" s="24"/>
      <c r="Q23" s="25"/>
      <c r="R23" s="25"/>
      <c r="S23" s="26"/>
    </row>
    <row r="24" spans="3:19" ht="12" customHeight="1" x14ac:dyDescent="0.25">
      <c r="M24" s="2"/>
      <c r="N24" s="2"/>
      <c r="O24" s="2"/>
      <c r="P24" s="24"/>
      <c r="Q24" s="25"/>
      <c r="R24" s="25"/>
      <c r="S24" s="26"/>
    </row>
    <row r="25" spans="3:19" ht="12" customHeight="1" x14ac:dyDescent="0.25">
      <c r="M25" s="2"/>
      <c r="N25" s="2"/>
      <c r="O25" s="2"/>
      <c r="P25" s="24"/>
      <c r="Q25" s="25"/>
      <c r="R25" s="25"/>
      <c r="S25" s="26"/>
    </row>
    <row r="26" spans="3:19" ht="12" customHeight="1" x14ac:dyDescent="0.25">
      <c r="M26" s="2"/>
      <c r="N26" s="2"/>
      <c r="O26" s="2"/>
      <c r="P26" s="24"/>
      <c r="Q26" s="25"/>
      <c r="R26" s="25"/>
      <c r="S26" s="26"/>
    </row>
    <row r="27" spans="3:19" ht="12" customHeight="1" x14ac:dyDescent="0.2">
      <c r="M27" s="2"/>
      <c r="N27" s="2"/>
      <c r="O27" s="2"/>
      <c r="P27" s="2"/>
    </row>
    <row r="28" spans="3:19" ht="12" customHeight="1" x14ac:dyDescent="0.2">
      <c r="M28" s="2"/>
      <c r="N28" s="27"/>
      <c r="O28" s="2"/>
      <c r="P28" s="2"/>
    </row>
    <row r="29" spans="3:19" ht="12" customHeight="1" x14ac:dyDescent="0.2">
      <c r="M29" s="2"/>
      <c r="N29" s="2"/>
      <c r="O29" s="2"/>
      <c r="P29" s="2"/>
    </row>
    <row r="30" spans="3:19" ht="12" customHeight="1" x14ac:dyDescent="0.2">
      <c r="M30" s="28"/>
      <c r="N30" s="2"/>
      <c r="O30" s="29"/>
      <c r="P30" s="28"/>
      <c r="Q30" s="28"/>
    </row>
    <row r="31" spans="3:19" ht="12" customHeight="1" x14ac:dyDescent="0.2">
      <c r="M31" s="28"/>
      <c r="N31" s="28"/>
      <c r="O31" s="30"/>
      <c r="P31" s="28"/>
      <c r="Q31" s="28"/>
    </row>
    <row r="32" spans="3:19" ht="12" customHeight="1" x14ac:dyDescent="0.2">
      <c r="M32" s="28"/>
      <c r="N32" s="30"/>
      <c r="O32" s="28"/>
      <c r="P32" s="28"/>
      <c r="Q32" s="28"/>
    </row>
    <row r="33" spans="2:17" ht="12" customHeight="1" x14ac:dyDescent="0.2">
      <c r="M33" s="28"/>
      <c r="N33" s="30"/>
      <c r="O33" s="28"/>
      <c r="P33" s="28"/>
      <c r="Q33" s="28"/>
    </row>
    <row r="34" spans="2:17" ht="12" customHeight="1" x14ac:dyDescent="0.2">
      <c r="N34" s="31"/>
      <c r="O34" s="31"/>
    </row>
    <row r="35" spans="2:17" ht="12" customHeight="1" x14ac:dyDescent="0.2">
      <c r="O35" s="31"/>
    </row>
    <row r="36" spans="2:17" ht="12" customHeight="1" x14ac:dyDescent="0.2">
      <c r="N36" s="32"/>
      <c r="O36" s="32"/>
    </row>
    <row r="37" spans="2:17" ht="12" customHeight="1" x14ac:dyDescent="0.2">
      <c r="N37" s="32"/>
      <c r="O37" s="32"/>
    </row>
    <row r="38" spans="2:17" ht="12" customHeight="1" x14ac:dyDescent="0.2">
      <c r="B38" s="33" t="s">
        <v>18</v>
      </c>
      <c r="N38" s="32"/>
      <c r="O38" s="32"/>
    </row>
    <row r="39" spans="2:17" x14ac:dyDescent="0.2">
      <c r="B39" s="34" t="s">
        <v>19</v>
      </c>
    </row>
    <row r="40" spans="2:17" ht="12" customHeight="1" x14ac:dyDescent="0.2"/>
    <row r="41" spans="2:17" ht="12" customHeight="1" x14ac:dyDescent="0.2">
      <c r="B41" s="35" t="s">
        <v>20</v>
      </c>
    </row>
  </sheetData>
  <mergeCells count="2">
    <mergeCell ref="A1:M1"/>
    <mergeCell ref="A2:M2"/>
  </mergeCells>
  <printOptions horizontalCentered="1"/>
  <pageMargins left="0.78740157480314965" right="0.78740157480314965" top="0.78740157480314965" bottom="0.39370078740157483" header="0.51181102362204722" footer="0.51181102362204722"/>
  <pageSetup scale="89" orientation="landscape" r:id="rId1"/>
  <headerFooter alignWithMargins="0">
    <oddHeader xml:space="preserve">&amp;R&amp;"Arial,Negrita"&amp;14Resumen Estadístico 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pob x caas_ok</vt:lpstr>
      <vt:lpstr>'pob x caas_ok'!Área_de_impresión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2024-05-06T17:18:36Z</dcterms:created>
  <dcterms:modified xsi:type="dcterms:W3CDTF">2024-07-23T20:40:42Z</dcterms:modified>
</cp:coreProperties>
</file>