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380" yWindow="2505" windowWidth="15255" windowHeight="9870"/>
  </bookViews>
  <sheets>
    <sheet name="suayed" sheetId="1" r:id="rId1"/>
  </sheets>
  <calcPr calcId="145621"/>
</workbook>
</file>

<file path=xl/calcChain.xml><?xml version="1.0" encoding="utf-8"?>
<calcChain xmlns="http://schemas.openxmlformats.org/spreadsheetml/2006/main">
  <c r="H73" i="1" l="1"/>
  <c r="G73" i="1"/>
  <c r="D73" i="1"/>
  <c r="G72" i="1"/>
  <c r="D72" i="1"/>
  <c r="H72" i="1" s="1"/>
  <c r="G71" i="1"/>
  <c r="D71" i="1"/>
  <c r="H71" i="1" s="1"/>
  <c r="G70" i="1"/>
  <c r="D70" i="1"/>
  <c r="H70" i="1" s="1"/>
  <c r="G69" i="1"/>
  <c r="D69" i="1"/>
  <c r="H69" i="1" s="1"/>
  <c r="G68" i="1"/>
  <c r="H68" i="1" s="1"/>
  <c r="D68" i="1"/>
  <c r="G67" i="1"/>
  <c r="D67" i="1"/>
  <c r="H67" i="1" s="1"/>
  <c r="G66" i="1"/>
  <c r="D66" i="1"/>
  <c r="H66" i="1" s="1"/>
  <c r="H65" i="1"/>
  <c r="G65" i="1"/>
  <c r="D65" i="1"/>
  <c r="G64" i="1"/>
  <c r="D64" i="1"/>
  <c r="H64" i="1" s="1"/>
  <c r="G63" i="1"/>
  <c r="D63" i="1"/>
  <c r="H63" i="1" s="1"/>
  <c r="G62" i="1"/>
  <c r="D62" i="1"/>
  <c r="H62" i="1" s="1"/>
  <c r="G61" i="1"/>
  <c r="D61" i="1"/>
  <c r="H61" i="1" s="1"/>
  <c r="G60" i="1"/>
  <c r="H60" i="1" s="1"/>
  <c r="D60" i="1"/>
  <c r="G59" i="1"/>
  <c r="D59" i="1"/>
  <c r="H59" i="1" s="1"/>
  <c r="G58" i="1"/>
  <c r="D58" i="1"/>
  <c r="H58" i="1" s="1"/>
  <c r="H57" i="1"/>
  <c r="G57" i="1"/>
  <c r="D57" i="1"/>
  <c r="G56" i="1"/>
  <c r="H56" i="1" s="1"/>
  <c r="G55" i="1"/>
  <c r="D55" i="1"/>
  <c r="H55" i="1" s="1"/>
  <c r="H54" i="1"/>
  <c r="G54" i="1"/>
  <c r="D54" i="1"/>
  <c r="G53" i="1"/>
  <c r="D53" i="1"/>
  <c r="H53" i="1" s="1"/>
  <c r="G52" i="1"/>
  <c r="D52" i="1"/>
  <c r="H52" i="1" s="1"/>
  <c r="G51" i="1"/>
  <c r="D51" i="1"/>
  <c r="H51" i="1" s="1"/>
  <c r="H50" i="1"/>
  <c r="G50" i="1"/>
  <c r="D50" i="1"/>
  <c r="G49" i="1"/>
  <c r="H49" i="1" s="1"/>
  <c r="D49" i="1"/>
  <c r="G48" i="1"/>
  <c r="D48" i="1"/>
  <c r="H48" i="1" s="1"/>
  <c r="G47" i="1"/>
  <c r="D47" i="1"/>
  <c r="H47" i="1" s="1"/>
  <c r="H46" i="1"/>
  <c r="G46" i="1"/>
  <c r="D46" i="1"/>
  <c r="G45" i="1"/>
  <c r="D45" i="1"/>
  <c r="H45" i="1" s="1"/>
  <c r="G44" i="1"/>
  <c r="D44" i="1"/>
  <c r="H44" i="1" s="1"/>
  <c r="G43" i="1"/>
  <c r="H43" i="1" s="1"/>
  <c r="G42" i="1"/>
  <c r="H42" i="1" s="1"/>
  <c r="G41" i="1"/>
  <c r="D41" i="1"/>
  <c r="H41" i="1" s="1"/>
  <c r="H40" i="1"/>
  <c r="G40" i="1"/>
  <c r="D40" i="1"/>
  <c r="G39" i="1"/>
  <c r="D39" i="1"/>
  <c r="H39" i="1" s="1"/>
  <c r="G38" i="1"/>
  <c r="D38" i="1"/>
  <c r="H38" i="1" s="1"/>
  <c r="G37" i="1"/>
  <c r="D37" i="1"/>
  <c r="H37" i="1" s="1"/>
  <c r="H36" i="1"/>
  <c r="G36" i="1"/>
  <c r="D36" i="1"/>
  <c r="G35" i="1"/>
  <c r="H35" i="1" s="1"/>
  <c r="D35" i="1"/>
  <c r="G34" i="1"/>
  <c r="D34" i="1"/>
  <c r="H34" i="1" s="1"/>
  <c r="C34" i="1"/>
  <c r="B34" i="1"/>
  <c r="G33" i="1"/>
  <c r="H33" i="1" s="1"/>
  <c r="D33" i="1"/>
  <c r="G32" i="1"/>
  <c r="D32" i="1"/>
  <c r="H32" i="1" s="1"/>
  <c r="G31" i="1"/>
  <c r="D31" i="1"/>
  <c r="H31" i="1" s="1"/>
  <c r="H30" i="1"/>
  <c r="G30" i="1"/>
  <c r="D30" i="1"/>
  <c r="G29" i="1"/>
  <c r="G28" i="1" s="1"/>
  <c r="C29" i="1"/>
  <c r="D29" i="1" s="1"/>
  <c r="B29" i="1"/>
  <c r="B28" i="1" s="1"/>
  <c r="F28" i="1"/>
  <c r="E28" i="1"/>
  <c r="G27" i="1"/>
  <c r="G26" i="1" s="1"/>
  <c r="D27" i="1"/>
  <c r="F26" i="1"/>
  <c r="E26" i="1"/>
  <c r="D26" i="1"/>
  <c r="C26" i="1"/>
  <c r="B26" i="1"/>
  <c r="G25" i="1"/>
  <c r="H25" i="1" s="1"/>
  <c r="G24" i="1"/>
  <c r="G23" i="1" s="1"/>
  <c r="F24" i="1"/>
  <c r="E24" i="1"/>
  <c r="D24" i="1"/>
  <c r="H24" i="1" s="1"/>
  <c r="C24" i="1"/>
  <c r="C23" i="1" s="1"/>
  <c r="B24" i="1"/>
  <c r="F23" i="1"/>
  <c r="E23" i="1"/>
  <c r="B23" i="1"/>
  <c r="G22" i="1"/>
  <c r="H22" i="1" s="1"/>
  <c r="G21" i="1"/>
  <c r="F21" i="1"/>
  <c r="E21" i="1"/>
  <c r="C21" i="1"/>
  <c r="D21" i="1" s="1"/>
  <c r="H21" i="1" s="1"/>
  <c r="B21" i="1"/>
  <c r="G20" i="1"/>
  <c r="D20" i="1"/>
  <c r="H20" i="1" s="1"/>
  <c r="F19" i="1"/>
  <c r="G19" i="1" s="1"/>
  <c r="E19" i="1"/>
  <c r="C19" i="1"/>
  <c r="B19" i="1"/>
  <c r="D19" i="1" s="1"/>
  <c r="H18" i="1"/>
  <c r="G18" i="1"/>
  <c r="D18" i="1"/>
  <c r="G17" i="1"/>
  <c r="F17" i="1"/>
  <c r="E17" i="1"/>
  <c r="C17" i="1"/>
  <c r="B17" i="1"/>
  <c r="D17" i="1" s="1"/>
  <c r="H17" i="1" s="1"/>
  <c r="G16" i="1"/>
  <c r="D16" i="1"/>
  <c r="D15" i="1" s="1"/>
  <c r="F15" i="1"/>
  <c r="G15" i="1" s="1"/>
  <c r="E15" i="1"/>
  <c r="E14" i="1" s="1"/>
  <c r="C15" i="1"/>
  <c r="C14" i="1" s="1"/>
  <c r="B15" i="1"/>
  <c r="B14" i="1" s="1"/>
  <c r="G13" i="1"/>
  <c r="H13" i="1" s="1"/>
  <c r="D13" i="1"/>
  <c r="F12" i="1"/>
  <c r="E12" i="1"/>
  <c r="G12" i="1" s="1"/>
  <c r="D12" i="1"/>
  <c r="H12" i="1" s="1"/>
  <c r="C12" i="1"/>
  <c r="B12" i="1"/>
  <c r="G11" i="1"/>
  <c r="D11" i="1"/>
  <c r="H11" i="1" s="1"/>
  <c r="F10" i="1"/>
  <c r="F9" i="1" s="1"/>
  <c r="E10" i="1"/>
  <c r="G10" i="1" s="1"/>
  <c r="D10" i="1"/>
  <c r="H10" i="1" s="1"/>
  <c r="C10" i="1"/>
  <c r="B10" i="1"/>
  <c r="B9" i="1" s="1"/>
  <c r="C9" i="1"/>
  <c r="B8" i="1" l="1"/>
  <c r="B75" i="1" s="1"/>
  <c r="G14" i="1"/>
  <c r="H15" i="1"/>
  <c r="D14" i="1"/>
  <c r="H14" i="1" s="1"/>
  <c r="G9" i="1"/>
  <c r="G8" i="1" s="1"/>
  <c r="H29" i="1"/>
  <c r="D28" i="1"/>
  <c r="H28" i="1" s="1"/>
  <c r="C8" i="1"/>
  <c r="C75" i="1" s="1"/>
  <c r="H19" i="1"/>
  <c r="H26" i="1"/>
  <c r="D9" i="1"/>
  <c r="H27" i="1"/>
  <c r="H16" i="1"/>
  <c r="D23" i="1"/>
  <c r="H23" i="1" s="1"/>
  <c r="E9" i="1"/>
  <c r="E8" i="1" s="1"/>
  <c r="E75" i="1" s="1"/>
  <c r="C28" i="1"/>
  <c r="F14" i="1"/>
  <c r="F8" i="1" s="1"/>
  <c r="F75" i="1" s="1"/>
  <c r="G75" i="1" l="1"/>
  <c r="H9" i="1"/>
  <c r="H8" i="1" s="1"/>
  <c r="D8" i="1"/>
  <c r="D75" i="1"/>
  <c r="H75" i="1" s="1"/>
</calcChain>
</file>

<file path=xl/sharedStrings.xml><?xml version="1.0" encoding="utf-8"?>
<sst xmlns="http://schemas.openxmlformats.org/spreadsheetml/2006/main" count="95" uniqueCount="72">
  <si>
    <t>UNAM. POBLACIÓN ESCOLAR</t>
  </si>
  <si>
    <t>2023-2024</t>
  </si>
  <si>
    <t>Primer ingreso</t>
  </si>
  <si>
    <t>Población</t>
  </si>
  <si>
    <t>Hombres</t>
  </si>
  <si>
    <t>Mujeres</t>
  </si>
  <si>
    <t>Total</t>
  </si>
  <si>
    <t>total</t>
  </si>
  <si>
    <t>T O T A L</t>
  </si>
  <si>
    <t>SISTEMA UNIVERSIDAD ABIERTA Y EDUCACIÓN A DISTANCIA</t>
  </si>
  <si>
    <t>Nivel / Entidad académica / Carrera</t>
  </si>
  <si>
    <t>Reingreso</t>
  </si>
  <si>
    <t>POSGRADO</t>
  </si>
  <si>
    <t>Especialización</t>
  </si>
  <si>
    <t>Facultad de Medicina Veterinaria y Zootecnia</t>
  </si>
  <si>
    <t>Especialización en Medicina Veterinaria y Zootecnia (Producción Animal)</t>
  </si>
  <si>
    <t>Escuela Nacional de Lenguas, Lingüística y Traducción</t>
  </si>
  <si>
    <t>Especialización en Enseñanza de Español como Lengua Extranjera (a Distancia)</t>
  </si>
  <si>
    <t>Maestría</t>
  </si>
  <si>
    <t>Facultad de Filosofía y Letras</t>
  </si>
  <si>
    <t>Maestría y Doctorado en Bibliotecología y Estudios de la Información (a Distancia)</t>
  </si>
  <si>
    <t>Facultad de Estudios Superiores Acatlán</t>
  </si>
  <si>
    <t>Maestría en Docencia para la Educación Media Superior</t>
  </si>
  <si>
    <t>Facultad de Estudios Superiores Iztacala</t>
  </si>
  <si>
    <t>Instituto de Investigaciones Bibliotecológicas y de la Información</t>
  </si>
  <si>
    <t>Maestría y Doctorado en Bibliotecología y Estudios de la Información</t>
  </si>
  <si>
    <t>Doctorado</t>
  </si>
  <si>
    <t>Facultad de Ciencias</t>
  </si>
  <si>
    <t>Doctorado en Ciencias Matemáticas</t>
  </si>
  <si>
    <t>Facultad de Música</t>
  </si>
  <si>
    <t>Doctorado en Música</t>
  </si>
  <si>
    <t>LICENCIATURA</t>
  </si>
  <si>
    <t>Facultad de Ciencias Políticas y Sociales</t>
  </si>
  <si>
    <t>Ciencias de la Comunicación</t>
  </si>
  <si>
    <t>Ciencias Políticas y Administración Pública</t>
  </si>
  <si>
    <t>Relaciones Internacionales</t>
  </si>
  <si>
    <t>Sociología</t>
  </si>
  <si>
    <t>Facultad de Contaduría y Administración</t>
  </si>
  <si>
    <t>Administración</t>
  </si>
  <si>
    <t>Contaduría</t>
  </si>
  <si>
    <r>
      <t>Informática</t>
    </r>
    <r>
      <rPr>
        <vertAlign val="superscript"/>
        <sz val="10"/>
        <rFont val="Arial"/>
        <family val="2"/>
      </rPr>
      <t>a</t>
    </r>
  </si>
  <si>
    <t>Facultad de Derecho</t>
  </si>
  <si>
    <t>Derecho</t>
  </si>
  <si>
    <t>Facultad de Economía</t>
  </si>
  <si>
    <t>Economía</t>
  </si>
  <si>
    <t>Facultad de Enfermería y Obstetricia</t>
  </si>
  <si>
    <t>-</t>
  </si>
  <si>
    <r>
      <t>Enfermería</t>
    </r>
    <r>
      <rPr>
        <vertAlign val="superscript"/>
        <sz val="10"/>
        <rFont val="Arial"/>
        <family val="2"/>
      </rPr>
      <t>b</t>
    </r>
  </si>
  <si>
    <t>Bibliotecología y Estudios de la Información</t>
  </si>
  <si>
    <t>Filosofía</t>
  </si>
  <si>
    <t>Geografía</t>
  </si>
  <si>
    <t>Historia</t>
  </si>
  <si>
    <t>Lengua y Literaturas Hispánicas</t>
  </si>
  <si>
    <t>Lengua y Literaturas Modernas (Letras Inglesas)</t>
  </si>
  <si>
    <t>Pedagogía</t>
  </si>
  <si>
    <t>Facultad de Psicología</t>
  </si>
  <si>
    <t>Psicología</t>
  </si>
  <si>
    <t>Enseñanza de Alemán como Lengua Extranjera</t>
  </si>
  <si>
    <t>Enseñanza de Español como Lengua Extranjera</t>
  </si>
  <si>
    <t>Enseñanza de Francés como Lengua Extranjera</t>
  </si>
  <si>
    <t>Enseñanza de Inglés como Lengua Extranjera</t>
  </si>
  <si>
    <t>Enseñanza de Italiano como Lengua Extranjera</t>
  </si>
  <si>
    <t>Facultad de Estudios Superiores Aragón</t>
  </si>
  <si>
    <t>Facultad de Estudios Superiores Cuautitlán</t>
  </si>
  <si>
    <t>Diseño y Comunicación Visual</t>
  </si>
  <si>
    <t>Escuela Nacional de Estudios Superiores, Unidad Morelia</t>
  </si>
  <si>
    <t>Administración de Archivos y Gestión Documental</t>
  </si>
  <si>
    <t>Escuela Nacional de Trabajo Social</t>
  </si>
  <si>
    <t>Trabajo Social</t>
  </si>
  <si>
    <r>
      <t>a</t>
    </r>
    <r>
      <rPr>
        <sz val="8"/>
        <rFont val="Arial"/>
        <family val="2"/>
      </rPr>
      <t xml:space="preserve"> Esta carrera no tiene primer ingreso directo. Los 252 alumnos de primer ingreso que aparecen registrados, son el resultado de un segundo proceso de selección realizado a los alumnos asignados a las carreras de Administración y Contaduría de la propia Facultad.</t>
    </r>
  </si>
  <si>
    <r>
      <t>b</t>
    </r>
    <r>
      <rPr>
        <sz val="8"/>
        <rFont val="Arial"/>
        <family val="2"/>
      </rPr>
      <t xml:space="preserve"> Carrera sin primer ingreso directo.</t>
    </r>
  </si>
  <si>
    <t>FUENTE: Dirección General de Administración Escolar,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</si>
</sst>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0"/>
      <name val="Helv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vertAlign val="superscript"/>
      <sz val="10"/>
      <name val="Arial"/>
      <family val="2"/>
    </font>
    <font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43" fontId="6" fillId="0" borderId="0" applyFont="0" applyFill="0" applyBorder="0" applyAlignment="0" applyProtection="0"/>
  </cellStyleXfs>
  <cellXfs count="42">
    <xf numFmtId="0" fontId="0" fillId="0" borderId="0" xfId="0"/>
    <xf numFmtId="3" fontId="2" fillId="0" borderId="0" xfId="2" applyNumberFormat="1" applyFont="1" applyAlignment="1">
      <alignment horizontal="center" vertical="center"/>
    </xf>
    <xf numFmtId="3" fontId="3" fillId="2" borderId="0" xfId="1" applyNumberFormat="1" applyFont="1" applyFill="1" applyAlignment="1">
      <alignment horizontal="centerContinuous" vertical="center"/>
    </xf>
    <xf numFmtId="0" fontId="4" fillId="0" borderId="0" xfId="0" applyFont="1" applyAlignment="1">
      <alignment vertical="center"/>
    </xf>
    <xf numFmtId="3" fontId="2" fillId="0" borderId="0" xfId="2" applyNumberFormat="1" applyFont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3" fontId="3" fillId="2" borderId="0" xfId="2" applyNumberFormat="1" applyFont="1" applyFill="1" applyAlignment="1">
      <alignment horizontal="center" vertical="center"/>
    </xf>
    <xf numFmtId="3" fontId="3" fillId="2" borderId="0" xfId="2" applyNumberFormat="1" applyFont="1" applyFill="1" applyAlignment="1">
      <alignment horizontal="center" vertical="center"/>
    </xf>
    <xf numFmtId="3" fontId="3" fillId="2" borderId="0" xfId="2" quotePrefix="1" applyNumberFormat="1" applyFont="1" applyFill="1" applyAlignment="1">
      <alignment horizontal="center" vertical="center"/>
    </xf>
    <xf numFmtId="0" fontId="4" fillId="0" borderId="0" xfId="2" applyFont="1"/>
    <xf numFmtId="3" fontId="4" fillId="0" borderId="0" xfId="2" applyNumberFormat="1" applyFont="1"/>
    <xf numFmtId="0" fontId="2" fillId="0" borderId="0" xfId="2" applyFont="1" applyAlignment="1">
      <alignment vertical="center"/>
    </xf>
    <xf numFmtId="3" fontId="2" fillId="0" borderId="0" xfId="2" applyNumberFormat="1" applyFont="1" applyAlignment="1">
      <alignment horizontal="right" vertical="center"/>
    </xf>
    <xf numFmtId="0" fontId="2" fillId="0" borderId="0" xfId="2" applyFont="1" applyAlignment="1">
      <alignment horizontal="left" vertical="center" indent="1"/>
    </xf>
    <xf numFmtId="0" fontId="4" fillId="0" borderId="0" xfId="2" applyFont="1" applyAlignment="1">
      <alignment horizontal="left" vertical="center" indent="2"/>
    </xf>
    <xf numFmtId="3" fontId="4" fillId="0" borderId="0" xfId="0" applyNumberFormat="1" applyFont="1" applyAlignment="1">
      <alignment horizontal="right" vertical="center"/>
    </xf>
    <xf numFmtId="3" fontId="4" fillId="0" borderId="0" xfId="2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horizontal="left" vertical="center" indent="2"/>
    </xf>
    <xf numFmtId="3" fontId="2" fillId="0" borderId="0" xfId="0" applyNumberFormat="1" applyFont="1" applyAlignment="1">
      <alignment horizontal="left" vertical="center"/>
    </xf>
    <xf numFmtId="3" fontId="2" fillId="0" borderId="0" xfId="0" applyNumberFormat="1" applyFont="1" applyAlignment="1">
      <alignment horizontal="left" vertical="center" indent="1"/>
    </xf>
    <xf numFmtId="1" fontId="2" fillId="0" borderId="0" xfId="2" applyNumberFormat="1" applyFont="1" applyAlignment="1">
      <alignment vertical="center"/>
    </xf>
    <xf numFmtId="1" fontId="2" fillId="0" borderId="0" xfId="2" quotePrefix="1" applyNumberFormat="1" applyFont="1" applyAlignment="1">
      <alignment horizontal="left" vertical="center" indent="1"/>
    </xf>
    <xf numFmtId="1" fontId="4" fillId="0" borderId="0" xfId="2" applyNumberFormat="1" applyFont="1" applyAlignment="1">
      <alignment horizontal="left" vertical="center" indent="2"/>
    </xf>
    <xf numFmtId="3" fontId="4" fillId="0" borderId="0" xfId="3" applyNumberFormat="1" applyFont="1" applyAlignment="1">
      <alignment vertical="center"/>
    </xf>
    <xf numFmtId="3" fontId="4" fillId="0" borderId="0" xfId="3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quotePrefix="1" applyFont="1" applyAlignment="1">
      <alignment horizontal="left" vertical="center" indent="2"/>
    </xf>
    <xf numFmtId="1" fontId="2" fillId="0" borderId="0" xfId="2" applyNumberFormat="1" applyFont="1" applyAlignment="1">
      <alignment horizontal="left" vertical="center" indent="1"/>
    </xf>
    <xf numFmtId="0" fontId="4" fillId="0" borderId="0" xfId="0" quotePrefix="1" applyFont="1" applyAlignment="1">
      <alignment horizontal="left" indent="2"/>
    </xf>
    <xf numFmtId="0" fontId="4" fillId="0" borderId="0" xfId="0" applyFont="1" applyAlignment="1">
      <alignment horizontal="left" vertical="center" indent="2"/>
    </xf>
    <xf numFmtId="3" fontId="2" fillId="0" borderId="0" xfId="0" quotePrefix="1" applyNumberFormat="1" applyFont="1" applyAlignment="1">
      <alignment horizontal="right" vertical="center"/>
    </xf>
    <xf numFmtId="3" fontId="4" fillId="0" borderId="0" xfId="2" applyNumberFormat="1" applyFont="1" applyAlignment="1">
      <alignment horizontal="right"/>
    </xf>
    <xf numFmtId="0" fontId="2" fillId="2" borderId="0" xfId="2" applyFont="1" applyFill="1" applyAlignment="1">
      <alignment vertical="center"/>
    </xf>
    <xf numFmtId="3" fontId="2" fillId="2" borderId="0" xfId="2" applyNumberFormat="1" applyFont="1" applyFill="1" applyAlignment="1">
      <alignment horizontal="right" vertical="center"/>
    </xf>
    <xf numFmtId="1" fontId="8" fillId="0" borderId="0" xfId="2" applyNumberFormat="1" applyFont="1" applyAlignment="1">
      <alignment vertical="center" wrapText="1"/>
    </xf>
    <xf numFmtId="0" fontId="8" fillId="0" borderId="0" xfId="2" applyFont="1" applyAlignment="1">
      <alignment vertical="center"/>
    </xf>
    <xf numFmtId="1" fontId="4" fillId="0" borderId="0" xfId="2" applyNumberFormat="1" applyFont="1" applyAlignment="1">
      <alignment vertical="center" wrapText="1"/>
    </xf>
    <xf numFmtId="3" fontId="4" fillId="0" borderId="0" xfId="2" applyNumberFormat="1" applyFont="1" applyAlignment="1">
      <alignment vertical="center"/>
    </xf>
    <xf numFmtId="0" fontId="5" fillId="0" borderId="0" xfId="2" applyFont="1" applyAlignment="1">
      <alignment vertical="center"/>
    </xf>
    <xf numFmtId="3" fontId="4" fillId="0" borderId="0" xfId="0" quotePrefix="1" applyNumberFormat="1" applyFont="1" applyAlignment="1">
      <alignment vertical="center"/>
    </xf>
  </cellXfs>
  <cellStyles count="4">
    <cellStyle name="Millares" xfId="3" builtinId="3"/>
    <cellStyle name="Normal" xfId="0" builtinId="0"/>
    <cellStyle name="Normal_pe_bach" xfId="1"/>
    <cellStyle name="Normal_poblac9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1"/>
  <sheetViews>
    <sheetView tabSelected="1" workbookViewId="0">
      <selection sqref="A1:H1"/>
    </sheetView>
  </sheetViews>
  <sheetFormatPr baseColWidth="10" defaultRowHeight="15" x14ac:dyDescent="0.25"/>
  <cols>
    <col min="1" max="1" width="73.140625" bestFit="1" customWidth="1"/>
  </cols>
  <sheetData>
    <row r="1" spans="1:8" x14ac:dyDescent="0.25">
      <c r="A1" s="5" t="s">
        <v>0</v>
      </c>
      <c r="B1" s="5"/>
      <c r="C1" s="5"/>
      <c r="D1" s="5"/>
      <c r="E1" s="5"/>
      <c r="F1" s="5"/>
      <c r="G1" s="5"/>
      <c r="H1" s="5"/>
    </row>
    <row r="2" spans="1:8" x14ac:dyDescent="0.25">
      <c r="A2" s="5" t="s">
        <v>9</v>
      </c>
      <c r="B2" s="5"/>
      <c r="C2" s="5"/>
      <c r="D2" s="5"/>
      <c r="E2" s="5"/>
      <c r="F2" s="5"/>
      <c r="G2" s="5"/>
      <c r="H2" s="5"/>
    </row>
    <row r="3" spans="1:8" x14ac:dyDescent="0.25">
      <c r="A3" s="4" t="s">
        <v>1</v>
      </c>
      <c r="B3" s="4"/>
      <c r="C3" s="4"/>
      <c r="D3" s="4"/>
      <c r="E3" s="4"/>
      <c r="F3" s="4"/>
      <c r="G3" s="4"/>
      <c r="H3" s="4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x14ac:dyDescent="0.25">
      <c r="A5" s="6" t="s">
        <v>10</v>
      </c>
      <c r="B5" s="7" t="s">
        <v>2</v>
      </c>
      <c r="C5" s="7"/>
      <c r="D5" s="7"/>
      <c r="E5" s="7" t="s">
        <v>11</v>
      </c>
      <c r="F5" s="7"/>
      <c r="G5" s="7"/>
      <c r="H5" s="2" t="s">
        <v>3</v>
      </c>
    </row>
    <row r="6" spans="1:8" x14ac:dyDescent="0.25">
      <c r="A6" s="6"/>
      <c r="B6" s="8" t="s">
        <v>4</v>
      </c>
      <c r="C6" s="9" t="s">
        <v>5</v>
      </c>
      <c r="D6" s="8" t="s">
        <v>6</v>
      </c>
      <c r="E6" s="8" t="s">
        <v>4</v>
      </c>
      <c r="F6" s="9" t="s">
        <v>5</v>
      </c>
      <c r="G6" s="8" t="s">
        <v>6</v>
      </c>
      <c r="H6" s="2" t="s">
        <v>7</v>
      </c>
    </row>
    <row r="7" spans="1:8" x14ac:dyDescent="0.25">
      <c r="A7" s="10"/>
      <c r="B7" s="11"/>
      <c r="C7" s="11"/>
      <c r="D7" s="11"/>
      <c r="E7" s="11"/>
      <c r="F7" s="11"/>
      <c r="G7" s="11"/>
      <c r="H7" s="11"/>
    </row>
    <row r="8" spans="1:8" x14ac:dyDescent="0.25">
      <c r="A8" s="12" t="s">
        <v>12</v>
      </c>
      <c r="B8" s="13">
        <f t="shared" ref="B8:H8" si="0">B9+B14+B23</f>
        <v>79</v>
      </c>
      <c r="C8" s="13">
        <f t="shared" si="0"/>
        <v>66</v>
      </c>
      <c r="D8" s="13">
        <f t="shared" si="0"/>
        <v>145</v>
      </c>
      <c r="E8" s="13">
        <f t="shared" si="0"/>
        <v>31</v>
      </c>
      <c r="F8" s="13">
        <f t="shared" si="0"/>
        <v>69</v>
      </c>
      <c r="G8" s="13">
        <f t="shared" si="0"/>
        <v>100</v>
      </c>
      <c r="H8" s="13">
        <f t="shared" si="0"/>
        <v>245</v>
      </c>
    </row>
    <row r="9" spans="1:8" x14ac:dyDescent="0.25">
      <c r="A9" s="12" t="s">
        <v>13</v>
      </c>
      <c r="B9" s="13">
        <f t="shared" ref="B9:G9" si="1">SUM(B10,B12)</f>
        <v>59</v>
      </c>
      <c r="C9" s="13">
        <f t="shared" si="1"/>
        <v>32</v>
      </c>
      <c r="D9" s="13">
        <f t="shared" si="1"/>
        <v>91</v>
      </c>
      <c r="E9" s="13">
        <f t="shared" si="1"/>
        <v>2</v>
      </c>
      <c r="F9" s="13">
        <f t="shared" si="1"/>
        <v>30</v>
      </c>
      <c r="G9" s="13">
        <f t="shared" si="1"/>
        <v>32</v>
      </c>
      <c r="H9" s="13">
        <f>+D9+G9</f>
        <v>123</v>
      </c>
    </row>
    <row r="10" spans="1:8" x14ac:dyDescent="0.25">
      <c r="A10" s="14" t="s">
        <v>14</v>
      </c>
      <c r="B10" s="13">
        <f>SUM(B11)</f>
        <v>52</v>
      </c>
      <c r="C10" s="13">
        <f>SUM(C11)</f>
        <v>19</v>
      </c>
      <c r="D10" s="13">
        <f>SUM(D11)</f>
        <v>71</v>
      </c>
      <c r="E10" s="13">
        <f>SUM(E11)</f>
        <v>0</v>
      </c>
      <c r="F10" s="13">
        <f>SUM(F11)</f>
        <v>2</v>
      </c>
      <c r="G10" s="13">
        <f>E10+F10</f>
        <v>2</v>
      </c>
      <c r="H10" s="13">
        <f>+D10+G10</f>
        <v>73</v>
      </c>
    </row>
    <row r="11" spans="1:8" x14ac:dyDescent="0.25">
      <c r="A11" s="15" t="s">
        <v>15</v>
      </c>
      <c r="B11" s="16">
        <v>52</v>
      </c>
      <c r="C11" s="16">
        <v>19</v>
      </c>
      <c r="D11" s="17">
        <f>SUM(B11:C11)</f>
        <v>71</v>
      </c>
      <c r="E11" s="16">
        <v>0</v>
      </c>
      <c r="F11" s="16">
        <v>2</v>
      </c>
      <c r="G11" s="17">
        <f>SUM(E11:F11)</f>
        <v>2</v>
      </c>
      <c r="H11" s="17">
        <f t="shared" ref="H11:H28" si="2">+D11+G11</f>
        <v>73</v>
      </c>
    </row>
    <row r="12" spans="1:8" x14ac:dyDescent="0.25">
      <c r="A12" s="14" t="s">
        <v>16</v>
      </c>
      <c r="B12" s="18">
        <f>SUM(B13)</f>
        <v>7</v>
      </c>
      <c r="C12" s="18">
        <f>SUM(C13)</f>
        <v>13</v>
      </c>
      <c r="D12" s="18">
        <f>SUM(D13)</f>
        <v>20</v>
      </c>
      <c r="E12" s="18">
        <f>SUM(E13)</f>
        <v>2</v>
      </c>
      <c r="F12" s="18">
        <f>SUM(F13)</f>
        <v>28</v>
      </c>
      <c r="G12" s="13">
        <f>E12+F12</f>
        <v>30</v>
      </c>
      <c r="H12" s="13">
        <f t="shared" si="2"/>
        <v>50</v>
      </c>
    </row>
    <row r="13" spans="1:8" x14ac:dyDescent="0.25">
      <c r="A13" s="19" t="s">
        <v>17</v>
      </c>
      <c r="B13" s="17">
        <v>7</v>
      </c>
      <c r="C13" s="17">
        <v>13</v>
      </c>
      <c r="D13" s="17">
        <f>SUM(B13:C13)</f>
        <v>20</v>
      </c>
      <c r="E13" s="17">
        <v>2</v>
      </c>
      <c r="F13" s="17">
        <v>28</v>
      </c>
      <c r="G13" s="17">
        <f>SUM(E13:F13)</f>
        <v>30</v>
      </c>
      <c r="H13" s="17">
        <f t="shared" si="2"/>
        <v>50</v>
      </c>
    </row>
    <row r="14" spans="1:8" x14ac:dyDescent="0.25">
      <c r="A14" s="20" t="s">
        <v>18</v>
      </c>
      <c r="B14" s="18">
        <f t="shared" ref="B14:G14" si="3">B15+B17+B19+B21</f>
        <v>20</v>
      </c>
      <c r="C14" s="18">
        <f t="shared" si="3"/>
        <v>34</v>
      </c>
      <c r="D14" s="18">
        <f t="shared" si="3"/>
        <v>54</v>
      </c>
      <c r="E14" s="18">
        <f t="shared" si="3"/>
        <v>23</v>
      </c>
      <c r="F14" s="18">
        <f t="shared" si="3"/>
        <v>38</v>
      </c>
      <c r="G14" s="18">
        <f t="shared" si="3"/>
        <v>61</v>
      </c>
      <c r="H14" s="18">
        <f t="shared" si="2"/>
        <v>115</v>
      </c>
    </row>
    <row r="15" spans="1:8" x14ac:dyDescent="0.25">
      <c r="A15" s="14" t="s">
        <v>19</v>
      </c>
      <c r="B15" s="13">
        <f>SUM(B16)</f>
        <v>10</v>
      </c>
      <c r="C15" s="13">
        <f>SUM(C16)</f>
        <v>21</v>
      </c>
      <c r="D15" s="13">
        <f>SUM(D16)</f>
        <v>31</v>
      </c>
      <c r="E15" s="13">
        <f>SUM(E16)</f>
        <v>6</v>
      </c>
      <c r="F15" s="13">
        <f>SUM(F16)</f>
        <v>16</v>
      </c>
      <c r="G15" s="13">
        <f>F15+E15</f>
        <v>22</v>
      </c>
      <c r="H15" s="13">
        <f t="shared" si="2"/>
        <v>53</v>
      </c>
    </row>
    <row r="16" spans="1:8" x14ac:dyDescent="0.25">
      <c r="A16" s="19" t="s">
        <v>20</v>
      </c>
      <c r="B16" s="16">
        <v>10</v>
      </c>
      <c r="C16" s="16">
        <v>21</v>
      </c>
      <c r="D16" s="17">
        <f>SUM(B16:C16)</f>
        <v>31</v>
      </c>
      <c r="E16" s="16">
        <v>6</v>
      </c>
      <c r="F16" s="16">
        <v>16</v>
      </c>
      <c r="G16" s="17">
        <f>SUM(E16:F16)</f>
        <v>22</v>
      </c>
      <c r="H16" s="17">
        <f t="shared" si="2"/>
        <v>53</v>
      </c>
    </row>
    <row r="17" spans="1:8" x14ac:dyDescent="0.25">
      <c r="A17" s="14" t="s">
        <v>21</v>
      </c>
      <c r="B17" s="13">
        <f>SUM(B18)</f>
        <v>8</v>
      </c>
      <c r="C17" s="13">
        <f>SUM(C18)</f>
        <v>5</v>
      </c>
      <c r="D17" s="13">
        <f>B17+C17</f>
        <v>13</v>
      </c>
      <c r="E17" s="13">
        <f>SUM(E18)</f>
        <v>10</v>
      </c>
      <c r="F17" s="13">
        <f>SUM(F18)</f>
        <v>14</v>
      </c>
      <c r="G17" s="13">
        <f>F17+E17</f>
        <v>24</v>
      </c>
      <c r="H17" s="13">
        <f t="shared" si="2"/>
        <v>37</v>
      </c>
    </row>
    <row r="18" spans="1:8" x14ac:dyDescent="0.25">
      <c r="A18" s="19" t="s">
        <v>22</v>
      </c>
      <c r="B18" s="16">
        <v>8</v>
      </c>
      <c r="C18" s="16">
        <v>5</v>
      </c>
      <c r="D18" s="17">
        <f>+C18+B18</f>
        <v>13</v>
      </c>
      <c r="E18" s="16">
        <v>10</v>
      </c>
      <c r="F18" s="16">
        <v>14</v>
      </c>
      <c r="G18" s="17">
        <f>+F18+E18</f>
        <v>24</v>
      </c>
      <c r="H18" s="17">
        <f t="shared" si="2"/>
        <v>37</v>
      </c>
    </row>
    <row r="19" spans="1:8" x14ac:dyDescent="0.25">
      <c r="A19" s="14" t="s">
        <v>23</v>
      </c>
      <c r="B19" s="13">
        <f>SUM(B20)</f>
        <v>2</v>
      </c>
      <c r="C19" s="13">
        <f>SUM(C20)</f>
        <v>8</v>
      </c>
      <c r="D19" s="13">
        <f>B19+C19</f>
        <v>10</v>
      </c>
      <c r="E19" s="13">
        <f>SUM(E20)</f>
        <v>7</v>
      </c>
      <c r="F19" s="13">
        <f>SUM(F20)</f>
        <v>8</v>
      </c>
      <c r="G19" s="13">
        <f>F19+E19</f>
        <v>15</v>
      </c>
      <c r="H19" s="13">
        <f t="shared" si="2"/>
        <v>25</v>
      </c>
    </row>
    <row r="20" spans="1:8" x14ac:dyDescent="0.25">
      <c r="A20" s="19" t="s">
        <v>22</v>
      </c>
      <c r="B20" s="16">
        <v>2</v>
      </c>
      <c r="C20" s="16">
        <v>8</v>
      </c>
      <c r="D20" s="17">
        <f>+C20+B20</f>
        <v>10</v>
      </c>
      <c r="E20" s="16">
        <v>7</v>
      </c>
      <c r="F20" s="16">
        <v>8</v>
      </c>
      <c r="G20" s="17">
        <f>+F20+E20</f>
        <v>15</v>
      </c>
      <c r="H20" s="17">
        <f t="shared" si="2"/>
        <v>25</v>
      </c>
    </row>
    <row r="21" spans="1:8" x14ac:dyDescent="0.25">
      <c r="A21" s="14" t="s">
        <v>24</v>
      </c>
      <c r="B21" s="13">
        <f>SUM(B22)</f>
        <v>0</v>
      </c>
      <c r="C21" s="13">
        <f>SUM(C22)</f>
        <v>0</v>
      </c>
      <c r="D21" s="13">
        <f>B21+C21</f>
        <v>0</v>
      </c>
      <c r="E21" s="13">
        <f>SUM(E22)</f>
        <v>0</v>
      </c>
      <c r="F21" s="13">
        <f>SUM(F22)</f>
        <v>0</v>
      </c>
      <c r="G21" s="13">
        <f>F21+E21</f>
        <v>0</v>
      </c>
      <c r="H21" s="13">
        <f t="shared" si="2"/>
        <v>0</v>
      </c>
    </row>
    <row r="22" spans="1:8" x14ac:dyDescent="0.25">
      <c r="A22" s="19" t="s">
        <v>25</v>
      </c>
      <c r="B22" s="16">
        <v>0</v>
      </c>
      <c r="C22" s="16">
        <v>0</v>
      </c>
      <c r="D22" s="17">
        <v>0</v>
      </c>
      <c r="E22" s="16">
        <v>0</v>
      </c>
      <c r="F22" s="16">
        <v>0</v>
      </c>
      <c r="G22" s="17">
        <f>+F22+E22</f>
        <v>0</v>
      </c>
      <c r="H22" s="17">
        <f t="shared" si="2"/>
        <v>0</v>
      </c>
    </row>
    <row r="23" spans="1:8" x14ac:dyDescent="0.25">
      <c r="A23" s="20" t="s">
        <v>26</v>
      </c>
      <c r="B23" s="18">
        <f t="shared" ref="B23:G23" si="4">SUM(B24,B26)</f>
        <v>0</v>
      </c>
      <c r="C23" s="18">
        <f t="shared" si="4"/>
        <v>0</v>
      </c>
      <c r="D23" s="18">
        <f t="shared" si="4"/>
        <v>0</v>
      </c>
      <c r="E23" s="18">
        <f t="shared" si="4"/>
        <v>6</v>
      </c>
      <c r="F23" s="18">
        <f t="shared" si="4"/>
        <v>1</v>
      </c>
      <c r="G23" s="18">
        <f t="shared" si="4"/>
        <v>7</v>
      </c>
      <c r="H23" s="13">
        <f t="shared" si="2"/>
        <v>7</v>
      </c>
    </row>
    <row r="24" spans="1:8" x14ac:dyDescent="0.25">
      <c r="A24" s="21" t="s">
        <v>27</v>
      </c>
      <c r="B24" s="18">
        <f t="shared" ref="B24:G24" si="5">SUM(B25)</f>
        <v>0</v>
      </c>
      <c r="C24" s="18">
        <f t="shared" si="5"/>
        <v>0</v>
      </c>
      <c r="D24" s="18">
        <f t="shared" si="5"/>
        <v>0</v>
      </c>
      <c r="E24" s="18">
        <f t="shared" si="5"/>
        <v>0</v>
      </c>
      <c r="F24" s="18">
        <f t="shared" si="5"/>
        <v>0</v>
      </c>
      <c r="G24" s="18">
        <f t="shared" si="5"/>
        <v>0</v>
      </c>
      <c r="H24" s="13">
        <f t="shared" si="2"/>
        <v>0</v>
      </c>
    </row>
    <row r="25" spans="1:8" x14ac:dyDescent="0.25">
      <c r="A25" s="19" t="s">
        <v>28</v>
      </c>
      <c r="B25" s="16">
        <v>0</v>
      </c>
      <c r="C25" s="16">
        <v>0</v>
      </c>
      <c r="D25" s="17">
        <v>0</v>
      </c>
      <c r="E25" s="16">
        <v>0</v>
      </c>
      <c r="F25" s="16">
        <v>0</v>
      </c>
      <c r="G25" s="17">
        <f>+F25+E25</f>
        <v>0</v>
      </c>
      <c r="H25" s="17">
        <f t="shared" si="2"/>
        <v>0</v>
      </c>
    </row>
    <row r="26" spans="1:8" x14ac:dyDescent="0.25">
      <c r="A26" s="21" t="s">
        <v>29</v>
      </c>
      <c r="B26" s="18">
        <f>B27</f>
        <v>0</v>
      </c>
      <c r="C26" s="18">
        <f>C27</f>
        <v>0</v>
      </c>
      <c r="D26" s="18">
        <f>D27</f>
        <v>0</v>
      </c>
      <c r="E26" s="18">
        <f>E27</f>
        <v>6</v>
      </c>
      <c r="F26" s="18">
        <f>F27</f>
        <v>1</v>
      </c>
      <c r="G26" s="18">
        <f>SUM(G27)</f>
        <v>7</v>
      </c>
      <c r="H26" s="13">
        <f t="shared" si="2"/>
        <v>7</v>
      </c>
    </row>
    <row r="27" spans="1:8" x14ac:dyDescent="0.25">
      <c r="A27" s="19" t="s">
        <v>30</v>
      </c>
      <c r="B27" s="16">
        <v>0</v>
      </c>
      <c r="C27" s="16">
        <v>0</v>
      </c>
      <c r="D27" s="17">
        <f>SUM(B27:C27)</f>
        <v>0</v>
      </c>
      <c r="E27" s="16">
        <v>6</v>
      </c>
      <c r="F27" s="16">
        <v>1</v>
      </c>
      <c r="G27" s="17">
        <f>SUM(E27:F27)</f>
        <v>7</v>
      </c>
      <c r="H27" s="17">
        <f t="shared" si="2"/>
        <v>7</v>
      </c>
    </row>
    <row r="28" spans="1:8" x14ac:dyDescent="0.25">
      <c r="A28" s="22" t="s">
        <v>31</v>
      </c>
      <c r="B28" s="13">
        <f t="shared" ref="B28:G28" si="6">SUM(B29:B73)/2</f>
        <v>5067</v>
      </c>
      <c r="C28" s="13">
        <f t="shared" si="6"/>
        <v>5471</v>
      </c>
      <c r="D28" s="13">
        <f t="shared" si="6"/>
        <v>10538</v>
      </c>
      <c r="E28" s="13">
        <f t="shared" si="6"/>
        <v>14955</v>
      </c>
      <c r="F28" s="13">
        <f t="shared" si="6"/>
        <v>18804</v>
      </c>
      <c r="G28" s="13">
        <f t="shared" si="6"/>
        <v>33759</v>
      </c>
      <c r="H28" s="13">
        <f t="shared" si="2"/>
        <v>44297</v>
      </c>
    </row>
    <row r="29" spans="1:8" x14ac:dyDescent="0.25">
      <c r="A29" s="23" t="s">
        <v>32</v>
      </c>
      <c r="B29" s="13">
        <f>SUM(B30:B33)</f>
        <v>886</v>
      </c>
      <c r="C29" s="13">
        <f>SUM(C30:C33)</f>
        <v>762</v>
      </c>
      <c r="D29" s="13">
        <f>+C29+B29</f>
        <v>1648</v>
      </c>
      <c r="E29" s="13">
        <v>2336</v>
      </c>
      <c r="F29" s="13">
        <v>2406</v>
      </c>
      <c r="G29" s="13">
        <f>+F29+E29</f>
        <v>4742</v>
      </c>
      <c r="H29" s="13">
        <f>+D29+G29</f>
        <v>6390</v>
      </c>
    </row>
    <row r="30" spans="1:8" x14ac:dyDescent="0.25">
      <c r="A30" s="15" t="s">
        <v>33</v>
      </c>
      <c r="B30">
        <v>298</v>
      </c>
      <c r="C30">
        <v>234</v>
      </c>
      <c r="D30" s="17">
        <f t="shared" ref="D30:D73" si="7">+C30+B30</f>
        <v>532</v>
      </c>
      <c r="E30">
        <v>761</v>
      </c>
      <c r="F30">
        <v>818</v>
      </c>
      <c r="G30" s="17">
        <f t="shared" ref="G30:G73" si="8">+F30+E30</f>
        <v>1579</v>
      </c>
      <c r="H30" s="17">
        <f t="shared" ref="H30:H73" si="9">+D30+G30</f>
        <v>2111</v>
      </c>
    </row>
    <row r="31" spans="1:8" x14ac:dyDescent="0.25">
      <c r="A31" s="15" t="s">
        <v>34</v>
      </c>
      <c r="B31">
        <v>283</v>
      </c>
      <c r="C31">
        <v>176</v>
      </c>
      <c r="D31" s="17">
        <f t="shared" si="7"/>
        <v>459</v>
      </c>
      <c r="E31">
        <v>750</v>
      </c>
      <c r="F31">
        <v>555</v>
      </c>
      <c r="G31" s="17">
        <f t="shared" si="8"/>
        <v>1305</v>
      </c>
      <c r="H31" s="17">
        <f t="shared" si="9"/>
        <v>1764</v>
      </c>
    </row>
    <row r="32" spans="1:8" x14ac:dyDescent="0.25">
      <c r="A32" s="15" t="s">
        <v>35</v>
      </c>
      <c r="B32">
        <v>162</v>
      </c>
      <c r="C32">
        <v>190</v>
      </c>
      <c r="D32" s="17">
        <f t="shared" si="7"/>
        <v>352</v>
      </c>
      <c r="E32">
        <v>448</v>
      </c>
      <c r="F32">
        <v>627</v>
      </c>
      <c r="G32" s="17">
        <f t="shared" si="8"/>
        <v>1075</v>
      </c>
      <c r="H32" s="17">
        <f t="shared" si="9"/>
        <v>1427</v>
      </c>
    </row>
    <row r="33" spans="1:8" x14ac:dyDescent="0.25">
      <c r="A33" s="15" t="s">
        <v>36</v>
      </c>
      <c r="B33">
        <v>143</v>
      </c>
      <c r="C33">
        <v>162</v>
      </c>
      <c r="D33" s="17">
        <f t="shared" si="7"/>
        <v>305</v>
      </c>
      <c r="E33">
        <v>377</v>
      </c>
      <c r="F33">
        <v>406</v>
      </c>
      <c r="G33" s="17">
        <f t="shared" si="8"/>
        <v>783</v>
      </c>
      <c r="H33" s="17">
        <f t="shared" si="9"/>
        <v>1088</v>
      </c>
    </row>
    <row r="34" spans="1:8" x14ac:dyDescent="0.25">
      <c r="A34" s="23" t="s">
        <v>37</v>
      </c>
      <c r="B34" s="13">
        <f>SUM(B35:B37)</f>
        <v>819</v>
      </c>
      <c r="C34" s="13">
        <f t="shared" ref="C34" si="10">SUM(C35:C37)</f>
        <v>655</v>
      </c>
      <c r="D34" s="13">
        <f t="shared" si="7"/>
        <v>1474</v>
      </c>
      <c r="E34" s="13">
        <v>2120</v>
      </c>
      <c r="F34" s="13">
        <v>1722</v>
      </c>
      <c r="G34" s="13">
        <f t="shared" si="8"/>
        <v>3842</v>
      </c>
      <c r="H34" s="13">
        <f t="shared" si="9"/>
        <v>5316</v>
      </c>
    </row>
    <row r="35" spans="1:8" x14ac:dyDescent="0.25">
      <c r="A35" s="24" t="s">
        <v>38</v>
      </c>
      <c r="B35" s="3">
        <v>301</v>
      </c>
      <c r="C35" s="3">
        <v>283</v>
      </c>
      <c r="D35" s="17">
        <f t="shared" si="7"/>
        <v>584</v>
      </c>
      <c r="E35" s="3">
        <v>861</v>
      </c>
      <c r="F35" s="3">
        <v>754</v>
      </c>
      <c r="G35" s="17">
        <f t="shared" si="8"/>
        <v>1615</v>
      </c>
      <c r="H35" s="17">
        <f t="shared" si="9"/>
        <v>2199</v>
      </c>
    </row>
    <row r="36" spans="1:8" x14ac:dyDescent="0.25">
      <c r="A36" s="24" t="s">
        <v>39</v>
      </c>
      <c r="B36" s="3">
        <v>321</v>
      </c>
      <c r="C36" s="3">
        <v>317</v>
      </c>
      <c r="D36" s="17">
        <f t="shared" si="7"/>
        <v>638</v>
      </c>
      <c r="E36" s="3">
        <v>736</v>
      </c>
      <c r="F36" s="3">
        <v>823</v>
      </c>
      <c r="G36" s="17">
        <f t="shared" si="8"/>
        <v>1559</v>
      </c>
      <c r="H36" s="17">
        <f t="shared" si="9"/>
        <v>2197</v>
      </c>
    </row>
    <row r="37" spans="1:8" x14ac:dyDescent="0.25">
      <c r="A37" s="24" t="s">
        <v>40</v>
      </c>
      <c r="B37" s="3">
        <v>197</v>
      </c>
      <c r="C37" s="3">
        <v>55</v>
      </c>
      <c r="D37" s="17">
        <f t="shared" si="7"/>
        <v>252</v>
      </c>
      <c r="E37" s="3">
        <v>523</v>
      </c>
      <c r="F37" s="3">
        <v>145</v>
      </c>
      <c r="G37" s="17">
        <f t="shared" si="8"/>
        <v>668</v>
      </c>
      <c r="H37" s="17">
        <f t="shared" si="9"/>
        <v>920</v>
      </c>
    </row>
    <row r="38" spans="1:8" x14ac:dyDescent="0.25">
      <c r="A38" s="23" t="s">
        <v>41</v>
      </c>
      <c r="B38" s="13">
        <v>1144</v>
      </c>
      <c r="C38" s="13">
        <v>1133</v>
      </c>
      <c r="D38" s="13">
        <f t="shared" si="7"/>
        <v>2277</v>
      </c>
      <c r="E38" s="13">
        <v>3232</v>
      </c>
      <c r="F38" s="13">
        <v>3345</v>
      </c>
      <c r="G38" s="13">
        <f t="shared" si="8"/>
        <v>6577</v>
      </c>
      <c r="H38" s="13">
        <f t="shared" si="9"/>
        <v>8854</v>
      </c>
    </row>
    <row r="39" spans="1:8" x14ac:dyDescent="0.25">
      <c r="A39" s="24" t="s">
        <v>42</v>
      </c>
      <c r="B39" s="25">
        <v>1144</v>
      </c>
      <c r="C39" s="25">
        <v>1133</v>
      </c>
      <c r="D39" s="26">
        <f t="shared" si="7"/>
        <v>2277</v>
      </c>
      <c r="E39" s="25">
        <v>3232</v>
      </c>
      <c r="F39" s="25">
        <v>3345</v>
      </c>
      <c r="G39" s="26">
        <f t="shared" si="8"/>
        <v>6577</v>
      </c>
      <c r="H39" s="17">
        <f t="shared" si="9"/>
        <v>8854</v>
      </c>
    </row>
    <row r="40" spans="1:8" x14ac:dyDescent="0.25">
      <c r="A40" s="23" t="s">
        <v>43</v>
      </c>
      <c r="B40" s="13">
        <v>446</v>
      </c>
      <c r="C40" s="13">
        <v>174</v>
      </c>
      <c r="D40" s="13">
        <f t="shared" si="7"/>
        <v>620</v>
      </c>
      <c r="E40" s="13">
        <v>1506</v>
      </c>
      <c r="F40" s="13">
        <v>715</v>
      </c>
      <c r="G40" s="13">
        <f t="shared" si="8"/>
        <v>2221</v>
      </c>
      <c r="H40" s="13">
        <f t="shared" si="9"/>
        <v>2841</v>
      </c>
    </row>
    <row r="41" spans="1:8" x14ac:dyDescent="0.25">
      <c r="A41" s="24" t="s">
        <v>44</v>
      </c>
      <c r="B41" s="3">
        <v>446</v>
      </c>
      <c r="C41" s="3">
        <v>174</v>
      </c>
      <c r="D41" s="17">
        <f t="shared" si="7"/>
        <v>620</v>
      </c>
      <c r="E41" s="3">
        <v>1506</v>
      </c>
      <c r="F41" s="3">
        <v>715</v>
      </c>
      <c r="G41" s="17">
        <f t="shared" si="8"/>
        <v>2221</v>
      </c>
      <c r="H41" s="17">
        <f t="shared" si="9"/>
        <v>2841</v>
      </c>
    </row>
    <row r="42" spans="1:8" x14ac:dyDescent="0.25">
      <c r="A42" s="23" t="s">
        <v>45</v>
      </c>
      <c r="B42" s="13" t="s">
        <v>46</v>
      </c>
      <c r="C42" s="13" t="s">
        <v>46</v>
      </c>
      <c r="D42" s="13" t="s">
        <v>46</v>
      </c>
      <c r="E42" s="13">
        <v>263</v>
      </c>
      <c r="F42" s="13">
        <v>848</v>
      </c>
      <c r="G42" s="13">
        <f t="shared" si="8"/>
        <v>1111</v>
      </c>
      <c r="H42" s="13">
        <f>+G42</f>
        <v>1111</v>
      </c>
    </row>
    <row r="43" spans="1:8" x14ac:dyDescent="0.25">
      <c r="A43" s="24" t="s">
        <v>47</v>
      </c>
      <c r="B43" s="27" t="s">
        <v>46</v>
      </c>
      <c r="C43" s="27" t="s">
        <v>46</v>
      </c>
      <c r="D43" s="27" t="s">
        <v>46</v>
      </c>
      <c r="E43" s="3">
        <v>263</v>
      </c>
      <c r="F43" s="3">
        <v>848</v>
      </c>
      <c r="G43" s="17">
        <f t="shared" si="8"/>
        <v>1111</v>
      </c>
      <c r="H43" s="17">
        <f>+G43</f>
        <v>1111</v>
      </c>
    </row>
    <row r="44" spans="1:8" x14ac:dyDescent="0.25">
      <c r="A44" s="23" t="s">
        <v>19</v>
      </c>
      <c r="B44" s="13">
        <v>404</v>
      </c>
      <c r="C44" s="13">
        <v>580</v>
      </c>
      <c r="D44" s="13">
        <f t="shared" si="7"/>
        <v>984</v>
      </c>
      <c r="E44" s="13">
        <v>1120</v>
      </c>
      <c r="F44" s="13">
        <v>1930</v>
      </c>
      <c r="G44" s="13">
        <f t="shared" si="8"/>
        <v>3050</v>
      </c>
      <c r="H44" s="13">
        <f t="shared" si="9"/>
        <v>4034</v>
      </c>
    </row>
    <row r="45" spans="1:8" x14ac:dyDescent="0.25">
      <c r="A45" s="24" t="s">
        <v>48</v>
      </c>
      <c r="B45" s="3">
        <v>35</v>
      </c>
      <c r="C45" s="3">
        <v>53</v>
      </c>
      <c r="D45" s="17">
        <f t="shared" si="7"/>
        <v>88</v>
      </c>
      <c r="E45" s="3">
        <v>88</v>
      </c>
      <c r="F45" s="3">
        <v>167</v>
      </c>
      <c r="G45" s="17">
        <f t="shared" si="8"/>
        <v>255</v>
      </c>
      <c r="H45" s="17">
        <f t="shared" si="9"/>
        <v>343</v>
      </c>
    </row>
    <row r="46" spans="1:8" x14ac:dyDescent="0.25">
      <c r="A46" s="24" t="s">
        <v>49</v>
      </c>
      <c r="B46" s="3">
        <v>74</v>
      </c>
      <c r="C46" s="3">
        <v>23</v>
      </c>
      <c r="D46" s="17">
        <f t="shared" si="7"/>
        <v>97</v>
      </c>
      <c r="E46" s="3">
        <v>205</v>
      </c>
      <c r="F46" s="3">
        <v>73</v>
      </c>
      <c r="G46" s="17">
        <f t="shared" si="8"/>
        <v>278</v>
      </c>
      <c r="H46" s="17">
        <f t="shared" si="9"/>
        <v>375</v>
      </c>
    </row>
    <row r="47" spans="1:8" x14ac:dyDescent="0.25">
      <c r="A47" s="28" t="s">
        <v>50</v>
      </c>
      <c r="B47" s="3">
        <v>43</v>
      </c>
      <c r="C47" s="3">
        <v>33</v>
      </c>
      <c r="D47" s="17">
        <f t="shared" si="7"/>
        <v>76</v>
      </c>
      <c r="E47" s="3">
        <v>125</v>
      </c>
      <c r="F47" s="3">
        <v>93</v>
      </c>
      <c r="G47" s="17">
        <f t="shared" si="8"/>
        <v>218</v>
      </c>
      <c r="H47" s="17">
        <f t="shared" si="9"/>
        <v>294</v>
      </c>
    </row>
    <row r="48" spans="1:8" x14ac:dyDescent="0.25">
      <c r="A48" s="28" t="s">
        <v>51</v>
      </c>
      <c r="B48" s="3">
        <v>63</v>
      </c>
      <c r="C48" s="3">
        <v>34</v>
      </c>
      <c r="D48" s="17">
        <f t="shared" si="7"/>
        <v>97</v>
      </c>
      <c r="E48" s="3">
        <v>189</v>
      </c>
      <c r="F48" s="3">
        <v>116</v>
      </c>
      <c r="G48" s="17">
        <f t="shared" si="8"/>
        <v>305</v>
      </c>
      <c r="H48" s="17">
        <f t="shared" si="9"/>
        <v>402</v>
      </c>
    </row>
    <row r="49" spans="1:8" x14ac:dyDescent="0.25">
      <c r="A49" s="28" t="s">
        <v>52</v>
      </c>
      <c r="B49" s="3">
        <v>58</v>
      </c>
      <c r="C49" s="3">
        <v>80</v>
      </c>
      <c r="D49" s="17">
        <f t="shared" si="7"/>
        <v>138</v>
      </c>
      <c r="E49" s="3">
        <v>181</v>
      </c>
      <c r="F49" s="3">
        <v>272</v>
      </c>
      <c r="G49" s="17">
        <f t="shared" si="8"/>
        <v>453</v>
      </c>
      <c r="H49" s="17">
        <f t="shared" si="9"/>
        <v>591</v>
      </c>
    </row>
    <row r="50" spans="1:8" x14ac:dyDescent="0.25">
      <c r="A50" s="28" t="s">
        <v>53</v>
      </c>
      <c r="B50" s="3">
        <v>8</v>
      </c>
      <c r="C50" s="3">
        <v>26</v>
      </c>
      <c r="D50" s="17">
        <f t="shared" si="7"/>
        <v>34</v>
      </c>
      <c r="E50" s="3">
        <v>21</v>
      </c>
      <c r="F50" s="3">
        <v>43</v>
      </c>
      <c r="G50" s="17">
        <f t="shared" si="8"/>
        <v>64</v>
      </c>
      <c r="H50" s="17">
        <f t="shared" si="9"/>
        <v>98</v>
      </c>
    </row>
    <row r="51" spans="1:8" x14ac:dyDescent="0.25">
      <c r="A51" s="28" t="s">
        <v>54</v>
      </c>
      <c r="B51" s="3">
        <v>123</v>
      </c>
      <c r="C51" s="3">
        <v>331</v>
      </c>
      <c r="D51" s="17">
        <f t="shared" si="7"/>
        <v>454</v>
      </c>
      <c r="E51" s="3">
        <v>311</v>
      </c>
      <c r="F51" s="3">
        <v>1166</v>
      </c>
      <c r="G51" s="17">
        <f t="shared" si="8"/>
        <v>1477</v>
      </c>
      <c r="H51" s="17">
        <f t="shared" si="9"/>
        <v>1931</v>
      </c>
    </row>
    <row r="52" spans="1:8" x14ac:dyDescent="0.25">
      <c r="A52" s="29" t="s">
        <v>55</v>
      </c>
      <c r="B52" s="13">
        <v>110</v>
      </c>
      <c r="C52" s="13">
        <v>155</v>
      </c>
      <c r="D52" s="13">
        <f t="shared" si="7"/>
        <v>265</v>
      </c>
      <c r="E52" s="13">
        <v>472</v>
      </c>
      <c r="F52" s="13">
        <v>800</v>
      </c>
      <c r="G52" s="13">
        <f t="shared" si="8"/>
        <v>1272</v>
      </c>
      <c r="H52" s="13">
        <f t="shared" si="9"/>
        <v>1537</v>
      </c>
    </row>
    <row r="53" spans="1:8" x14ac:dyDescent="0.25">
      <c r="A53" s="24" t="s">
        <v>56</v>
      </c>
      <c r="B53" s="3">
        <v>110</v>
      </c>
      <c r="C53" s="3">
        <v>155</v>
      </c>
      <c r="D53" s="17">
        <f t="shared" si="7"/>
        <v>265</v>
      </c>
      <c r="E53" s="3">
        <v>472</v>
      </c>
      <c r="F53" s="3">
        <v>800</v>
      </c>
      <c r="G53" s="17">
        <f t="shared" si="8"/>
        <v>1272</v>
      </c>
      <c r="H53" s="17">
        <f t="shared" si="9"/>
        <v>1537</v>
      </c>
    </row>
    <row r="54" spans="1:8" x14ac:dyDescent="0.25">
      <c r="A54" s="14" t="s">
        <v>21</v>
      </c>
      <c r="B54" s="18">
        <v>265</v>
      </c>
      <c r="C54" s="18">
        <v>310</v>
      </c>
      <c r="D54" s="18">
        <f t="shared" si="7"/>
        <v>575</v>
      </c>
      <c r="E54" s="18">
        <v>943</v>
      </c>
      <c r="F54" s="18">
        <v>1269</v>
      </c>
      <c r="G54" s="13">
        <f t="shared" si="8"/>
        <v>2212</v>
      </c>
      <c r="H54" s="13">
        <f t="shared" si="9"/>
        <v>2787</v>
      </c>
    </row>
    <row r="55" spans="1:8" x14ac:dyDescent="0.25">
      <c r="A55" s="30" t="s">
        <v>42</v>
      </c>
      <c r="B55" s="3">
        <v>141</v>
      </c>
      <c r="C55" s="3">
        <v>143</v>
      </c>
      <c r="D55" s="17">
        <f t="shared" si="7"/>
        <v>284</v>
      </c>
      <c r="E55" s="3">
        <v>527</v>
      </c>
      <c r="F55" s="3">
        <v>611</v>
      </c>
      <c r="G55" s="17">
        <f t="shared" si="8"/>
        <v>1138</v>
      </c>
      <c r="H55" s="17">
        <f t="shared" si="9"/>
        <v>1422</v>
      </c>
    </row>
    <row r="56" spans="1:8" x14ac:dyDescent="0.25">
      <c r="A56" s="28" t="s">
        <v>57</v>
      </c>
      <c r="B56" s="27" t="s">
        <v>46</v>
      </c>
      <c r="C56" s="27" t="s">
        <v>46</v>
      </c>
      <c r="D56" s="27" t="s">
        <v>46</v>
      </c>
      <c r="E56" s="27" t="s">
        <v>46</v>
      </c>
      <c r="F56" s="3">
        <v>3</v>
      </c>
      <c r="G56" s="17">
        <f>+F56</f>
        <v>3</v>
      </c>
      <c r="H56" s="17">
        <f>+G56</f>
        <v>3</v>
      </c>
    </row>
    <row r="57" spans="1:8" x14ac:dyDescent="0.25">
      <c r="A57" s="28" t="s">
        <v>58</v>
      </c>
      <c r="B57" s="3">
        <v>15</v>
      </c>
      <c r="C57" s="3">
        <v>39</v>
      </c>
      <c r="D57" s="17">
        <f t="shared" si="7"/>
        <v>54</v>
      </c>
      <c r="E57" s="3">
        <v>77</v>
      </c>
      <c r="F57" s="3">
        <v>173</v>
      </c>
      <c r="G57" s="17">
        <f t="shared" si="8"/>
        <v>250</v>
      </c>
      <c r="H57" s="17">
        <f t="shared" si="9"/>
        <v>304</v>
      </c>
    </row>
    <row r="58" spans="1:8" x14ac:dyDescent="0.25">
      <c r="A58" s="28" t="s">
        <v>59</v>
      </c>
      <c r="B58" s="3">
        <v>2</v>
      </c>
      <c r="C58" s="27" t="s">
        <v>46</v>
      </c>
      <c r="D58" s="17">
        <f>+B58</f>
        <v>2</v>
      </c>
      <c r="E58" s="3">
        <v>2</v>
      </c>
      <c r="F58" s="3">
        <v>6</v>
      </c>
      <c r="G58" s="17">
        <f t="shared" si="8"/>
        <v>8</v>
      </c>
      <c r="H58" s="17">
        <f t="shared" si="9"/>
        <v>10</v>
      </c>
    </row>
    <row r="59" spans="1:8" x14ac:dyDescent="0.25">
      <c r="A59" s="28" t="s">
        <v>60</v>
      </c>
      <c r="B59" s="3">
        <v>22</v>
      </c>
      <c r="C59" s="3">
        <v>32</v>
      </c>
      <c r="D59" s="17">
        <f t="shared" si="7"/>
        <v>54</v>
      </c>
      <c r="E59" s="3">
        <v>53</v>
      </c>
      <c r="F59" s="3">
        <v>87</v>
      </c>
      <c r="G59" s="17">
        <f t="shared" si="8"/>
        <v>140</v>
      </c>
      <c r="H59" s="17">
        <f t="shared" si="9"/>
        <v>194</v>
      </c>
    </row>
    <row r="60" spans="1:8" x14ac:dyDescent="0.25">
      <c r="A60" s="28" t="s">
        <v>61</v>
      </c>
      <c r="B60" s="3">
        <v>2</v>
      </c>
      <c r="C60" s="3">
        <v>1</v>
      </c>
      <c r="D60" s="17">
        <f t="shared" si="7"/>
        <v>3</v>
      </c>
      <c r="E60" s="3">
        <v>4</v>
      </c>
      <c r="F60" s="3">
        <v>3</v>
      </c>
      <c r="G60" s="17">
        <f t="shared" si="8"/>
        <v>7</v>
      </c>
      <c r="H60" s="17">
        <f t="shared" si="9"/>
        <v>10</v>
      </c>
    </row>
    <row r="61" spans="1:8" x14ac:dyDescent="0.25">
      <c r="A61" s="28" t="s">
        <v>35</v>
      </c>
      <c r="B61" s="3">
        <v>83</v>
      </c>
      <c r="C61" s="3">
        <v>95</v>
      </c>
      <c r="D61" s="17">
        <f t="shared" si="7"/>
        <v>178</v>
      </c>
      <c r="E61" s="3">
        <v>280</v>
      </c>
      <c r="F61" s="3">
        <v>386</v>
      </c>
      <c r="G61" s="17">
        <f t="shared" si="8"/>
        <v>666</v>
      </c>
      <c r="H61" s="17">
        <f t="shared" si="9"/>
        <v>844</v>
      </c>
    </row>
    <row r="62" spans="1:8" x14ac:dyDescent="0.25">
      <c r="A62" s="14" t="s">
        <v>62</v>
      </c>
      <c r="B62" s="18">
        <v>272</v>
      </c>
      <c r="C62" s="18">
        <v>261</v>
      </c>
      <c r="D62" s="18">
        <f t="shared" si="7"/>
        <v>533</v>
      </c>
      <c r="E62" s="18">
        <v>1079</v>
      </c>
      <c r="F62" s="18">
        <v>1025</v>
      </c>
      <c r="G62" s="13">
        <f t="shared" si="8"/>
        <v>2104</v>
      </c>
      <c r="H62" s="13">
        <f t="shared" si="9"/>
        <v>2637</v>
      </c>
    </row>
    <row r="63" spans="1:8" x14ac:dyDescent="0.25">
      <c r="A63" s="28" t="s">
        <v>42</v>
      </c>
      <c r="B63" s="3">
        <v>134</v>
      </c>
      <c r="C63" s="3">
        <v>139</v>
      </c>
      <c r="D63" s="17">
        <f t="shared" si="7"/>
        <v>273</v>
      </c>
      <c r="E63" s="3">
        <v>553</v>
      </c>
      <c r="F63" s="3">
        <v>560</v>
      </c>
      <c r="G63" s="17">
        <f t="shared" si="8"/>
        <v>1113</v>
      </c>
      <c r="H63" s="17">
        <f t="shared" si="9"/>
        <v>1386</v>
      </c>
    </row>
    <row r="64" spans="1:8" x14ac:dyDescent="0.25">
      <c r="A64" s="31" t="s">
        <v>44</v>
      </c>
      <c r="B64" s="3">
        <v>79</v>
      </c>
      <c r="C64" s="3">
        <v>43</v>
      </c>
      <c r="D64" s="17">
        <f t="shared" si="7"/>
        <v>122</v>
      </c>
      <c r="E64" s="3">
        <v>320</v>
      </c>
      <c r="F64" s="3">
        <v>187</v>
      </c>
      <c r="G64" s="17">
        <f t="shared" si="8"/>
        <v>507</v>
      </c>
      <c r="H64" s="17">
        <f t="shared" si="9"/>
        <v>629</v>
      </c>
    </row>
    <row r="65" spans="1:8" x14ac:dyDescent="0.25">
      <c r="A65" s="31" t="s">
        <v>35</v>
      </c>
      <c r="B65" s="3">
        <v>59</v>
      </c>
      <c r="C65" s="3">
        <v>79</v>
      </c>
      <c r="D65" s="17">
        <f t="shared" si="7"/>
        <v>138</v>
      </c>
      <c r="E65" s="3">
        <v>206</v>
      </c>
      <c r="F65" s="3">
        <v>278</v>
      </c>
      <c r="G65" s="17">
        <f t="shared" si="8"/>
        <v>484</v>
      </c>
      <c r="H65" s="17">
        <f t="shared" si="9"/>
        <v>622</v>
      </c>
    </row>
    <row r="66" spans="1:8" x14ac:dyDescent="0.25">
      <c r="A66" s="14" t="s">
        <v>63</v>
      </c>
      <c r="B66" s="18">
        <v>129</v>
      </c>
      <c r="C66" s="18">
        <v>253</v>
      </c>
      <c r="D66" s="18">
        <f t="shared" si="7"/>
        <v>382</v>
      </c>
      <c r="E66" s="18">
        <v>383</v>
      </c>
      <c r="F66" s="18">
        <v>697</v>
      </c>
      <c r="G66" s="13">
        <f t="shared" si="8"/>
        <v>1080</v>
      </c>
      <c r="H66" s="13">
        <f t="shared" si="9"/>
        <v>1462</v>
      </c>
    </row>
    <row r="67" spans="1:8" x14ac:dyDescent="0.25">
      <c r="A67" s="31" t="s">
        <v>64</v>
      </c>
      <c r="B67" s="3">
        <v>129</v>
      </c>
      <c r="C67" s="3">
        <v>253</v>
      </c>
      <c r="D67" s="17">
        <f t="shared" si="7"/>
        <v>382</v>
      </c>
      <c r="E67" s="3">
        <v>383</v>
      </c>
      <c r="F67" s="3">
        <v>697</v>
      </c>
      <c r="G67" s="17">
        <f t="shared" si="8"/>
        <v>1080</v>
      </c>
      <c r="H67" s="17">
        <f t="shared" si="9"/>
        <v>1462</v>
      </c>
    </row>
    <row r="68" spans="1:8" x14ac:dyDescent="0.25">
      <c r="A68" s="14" t="s">
        <v>23</v>
      </c>
      <c r="B68" s="32">
        <v>457</v>
      </c>
      <c r="C68" s="32">
        <v>770</v>
      </c>
      <c r="D68" s="32">
        <f t="shared" si="7"/>
        <v>1227</v>
      </c>
      <c r="E68" s="32">
        <v>1219</v>
      </c>
      <c r="F68" s="32">
        <v>2843</v>
      </c>
      <c r="G68" s="13">
        <f t="shared" si="8"/>
        <v>4062</v>
      </c>
      <c r="H68" s="13">
        <f t="shared" si="9"/>
        <v>5289</v>
      </c>
    </row>
    <row r="69" spans="1:8" x14ac:dyDescent="0.25">
      <c r="A69" s="31" t="s">
        <v>56</v>
      </c>
      <c r="B69" s="3">
        <v>457</v>
      </c>
      <c r="C69" s="3">
        <v>770</v>
      </c>
      <c r="D69" s="17">
        <f t="shared" si="7"/>
        <v>1227</v>
      </c>
      <c r="E69" s="3">
        <v>1219</v>
      </c>
      <c r="F69" s="3">
        <v>2843</v>
      </c>
      <c r="G69" s="17">
        <f t="shared" si="8"/>
        <v>4062</v>
      </c>
      <c r="H69" s="17">
        <f t="shared" si="9"/>
        <v>5289</v>
      </c>
    </row>
    <row r="70" spans="1:8" x14ac:dyDescent="0.25">
      <c r="A70" s="14" t="s">
        <v>65</v>
      </c>
      <c r="B70" s="32">
        <v>53</v>
      </c>
      <c r="C70" s="32">
        <v>74</v>
      </c>
      <c r="D70" s="32">
        <f t="shared" si="7"/>
        <v>127</v>
      </c>
      <c r="E70" s="32">
        <v>90</v>
      </c>
      <c r="F70" s="32">
        <v>159</v>
      </c>
      <c r="G70" s="32">
        <f t="shared" si="8"/>
        <v>249</v>
      </c>
      <c r="H70" s="13">
        <f t="shared" si="9"/>
        <v>376</v>
      </c>
    </row>
    <row r="71" spans="1:8" x14ac:dyDescent="0.25">
      <c r="A71" s="31" t="s">
        <v>66</v>
      </c>
      <c r="B71" s="3">
        <v>53</v>
      </c>
      <c r="C71" s="3">
        <v>74</v>
      </c>
      <c r="D71" s="17">
        <f t="shared" si="7"/>
        <v>127</v>
      </c>
      <c r="E71" s="3">
        <v>90</v>
      </c>
      <c r="F71" s="3">
        <v>159</v>
      </c>
      <c r="G71" s="17">
        <f t="shared" si="8"/>
        <v>249</v>
      </c>
      <c r="H71" s="17">
        <f t="shared" si="9"/>
        <v>376</v>
      </c>
    </row>
    <row r="72" spans="1:8" x14ac:dyDescent="0.25">
      <c r="A72" s="14" t="s">
        <v>67</v>
      </c>
      <c r="B72" s="18">
        <v>82</v>
      </c>
      <c r="C72" s="18">
        <v>344</v>
      </c>
      <c r="D72" s="18">
        <f t="shared" si="7"/>
        <v>426</v>
      </c>
      <c r="E72" s="18">
        <v>192</v>
      </c>
      <c r="F72" s="18">
        <v>1045</v>
      </c>
      <c r="G72" s="13">
        <f t="shared" si="8"/>
        <v>1237</v>
      </c>
      <c r="H72" s="13">
        <f t="shared" si="9"/>
        <v>1663</v>
      </c>
    </row>
    <row r="73" spans="1:8" x14ac:dyDescent="0.25">
      <c r="A73" s="24" t="s">
        <v>68</v>
      </c>
      <c r="B73" s="3">
        <v>82</v>
      </c>
      <c r="C73" s="3">
        <v>344</v>
      </c>
      <c r="D73" s="17">
        <f t="shared" si="7"/>
        <v>426</v>
      </c>
      <c r="E73" s="3">
        <v>192</v>
      </c>
      <c r="F73" s="3">
        <v>1045</v>
      </c>
      <c r="G73" s="17">
        <f t="shared" si="8"/>
        <v>1237</v>
      </c>
      <c r="H73" s="17">
        <f t="shared" si="9"/>
        <v>1663</v>
      </c>
    </row>
    <row r="74" spans="1:8" x14ac:dyDescent="0.25">
      <c r="A74" s="10"/>
      <c r="B74" s="17"/>
      <c r="C74" s="17"/>
      <c r="D74" s="17"/>
      <c r="E74" s="17"/>
      <c r="F74" s="17"/>
      <c r="G74" s="17"/>
      <c r="H74" s="33"/>
    </row>
    <row r="75" spans="1:8" x14ac:dyDescent="0.25">
      <c r="A75" s="34" t="s">
        <v>8</v>
      </c>
      <c r="B75" s="35">
        <f>+B8+B28</f>
        <v>5146</v>
      </c>
      <c r="C75" s="35">
        <f>+C8+C28</f>
        <v>5537</v>
      </c>
      <c r="D75" s="35">
        <f>+B75+C75</f>
        <v>10683</v>
      </c>
      <c r="E75" s="35">
        <f>+E8+E28</f>
        <v>14986</v>
      </c>
      <c r="F75" s="35">
        <f>+F8+F28</f>
        <v>18873</v>
      </c>
      <c r="G75" s="35">
        <f>+E75+F75</f>
        <v>33859</v>
      </c>
      <c r="H75" s="35">
        <f>+D75+G75</f>
        <v>44542</v>
      </c>
    </row>
    <row r="76" spans="1:8" x14ac:dyDescent="0.25">
      <c r="A76" s="10"/>
      <c r="B76" s="11"/>
      <c r="C76" s="11"/>
      <c r="D76" s="11"/>
      <c r="E76" s="11"/>
      <c r="F76" s="11"/>
      <c r="G76" s="11"/>
      <c r="H76" s="11"/>
    </row>
    <row r="77" spans="1:8" ht="25.5" customHeight="1" x14ac:dyDescent="0.25">
      <c r="A77" s="36" t="s">
        <v>69</v>
      </c>
      <c r="B77" s="36"/>
      <c r="C77" s="36"/>
      <c r="D77" s="36"/>
      <c r="E77" s="36"/>
      <c r="F77" s="36"/>
      <c r="G77" s="36"/>
      <c r="H77" s="36"/>
    </row>
    <row r="78" spans="1:8" x14ac:dyDescent="0.25">
      <c r="A78" s="37" t="s">
        <v>70</v>
      </c>
      <c r="B78" s="38"/>
      <c r="C78" s="38"/>
      <c r="D78" s="38"/>
      <c r="E78" s="38"/>
      <c r="F78" s="38"/>
      <c r="G78" s="38"/>
      <c r="H78" s="38"/>
    </row>
    <row r="79" spans="1:8" x14ac:dyDescent="0.25">
      <c r="A79" s="37"/>
      <c r="B79" s="39"/>
      <c r="C79" s="39"/>
      <c r="D79" s="39"/>
      <c r="E79" s="39"/>
      <c r="F79" s="39"/>
      <c r="G79" s="39"/>
      <c r="H79" s="11"/>
    </row>
    <row r="80" spans="1:8" x14ac:dyDescent="0.25">
      <c r="A80" s="40" t="s">
        <v>71</v>
      </c>
      <c r="B80" s="41"/>
      <c r="C80" s="41"/>
      <c r="D80" s="41"/>
      <c r="E80" s="41"/>
      <c r="F80" s="41"/>
      <c r="G80" s="41"/>
      <c r="H80" s="11"/>
    </row>
    <row r="81" spans="1:8" x14ac:dyDescent="0.25">
      <c r="A81" s="10"/>
      <c r="B81" s="11"/>
      <c r="C81" s="11"/>
      <c r="D81" s="11"/>
      <c r="E81" s="11"/>
      <c r="F81" s="11"/>
      <c r="G81" s="11"/>
      <c r="H81" s="11"/>
    </row>
  </sheetData>
  <mergeCells count="7">
    <mergeCell ref="A77:H77"/>
    <mergeCell ref="A1:H1"/>
    <mergeCell ref="A2:H2"/>
    <mergeCell ref="A3:H3"/>
    <mergeCell ref="A5:A6"/>
    <mergeCell ref="B5:D5"/>
    <mergeCell ref="E5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suayed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2024-05-06T17:24:20Z</dcterms:created>
  <dcterms:modified xsi:type="dcterms:W3CDTF">2024-05-06T17:28:13Z</dcterms:modified>
</cp:coreProperties>
</file>