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925" yWindow="15" windowWidth="28515" windowHeight="12345"/>
  </bookViews>
  <sheets>
    <sheet name="suayed por modalidad" sheetId="1" r:id="rId1"/>
  </sheets>
  <externalReferences>
    <externalReference r:id="rId2"/>
    <externalReference r:id="rId3"/>
    <externalReference r:id="rId4"/>
  </externalReferences>
  <definedNames>
    <definedName name="_03_02_2021_20_36" localSheetId="0">[1]datos!#REF!</definedName>
    <definedName name="_03_02_2021_20_36">[1]datos!#REF!</definedName>
    <definedName name="ana" localSheetId="0">[1]datos!#REF!</definedName>
    <definedName name="ana">[1]datos!#REF!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 localSheetId="0">'[3]9119B'!$A$1:$L$312</definedName>
    <definedName name="ok">'[3]9119B'!$A$1:$L$312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</definedNames>
  <calcPr calcId="145621"/>
</workbook>
</file>

<file path=xl/calcChain.xml><?xml version="1.0" encoding="utf-8"?>
<calcChain xmlns="http://schemas.openxmlformats.org/spreadsheetml/2006/main">
  <c r="H98" i="1" l="1"/>
  <c r="G98" i="1"/>
  <c r="D98" i="1"/>
  <c r="G97" i="1"/>
  <c r="D97" i="1"/>
  <c r="H97" i="1" s="1"/>
  <c r="G96" i="1"/>
  <c r="D96" i="1"/>
  <c r="H96" i="1" s="1"/>
  <c r="G95" i="1"/>
  <c r="H95" i="1" s="1"/>
  <c r="D95" i="1"/>
  <c r="G94" i="1"/>
  <c r="D94" i="1"/>
  <c r="H94" i="1" s="1"/>
  <c r="G93" i="1"/>
  <c r="D93" i="1"/>
  <c r="H93" i="1" s="1"/>
  <c r="G92" i="1"/>
  <c r="D92" i="1"/>
  <c r="H92" i="1" s="1"/>
  <c r="G91" i="1"/>
  <c r="D91" i="1"/>
  <c r="H91" i="1" s="1"/>
  <c r="H90" i="1"/>
  <c r="G90" i="1"/>
  <c r="D90" i="1"/>
  <c r="G89" i="1"/>
  <c r="D89" i="1"/>
  <c r="H89" i="1" s="1"/>
  <c r="H88" i="1"/>
  <c r="G88" i="1"/>
  <c r="H87" i="1"/>
  <c r="G87" i="1"/>
  <c r="D87" i="1"/>
  <c r="G86" i="1"/>
  <c r="H86" i="1" s="1"/>
  <c r="G85" i="1"/>
  <c r="D85" i="1"/>
  <c r="H85" i="1" s="1"/>
  <c r="H84" i="1"/>
  <c r="G84" i="1"/>
  <c r="D84" i="1"/>
  <c r="G83" i="1"/>
  <c r="H83" i="1" s="1"/>
  <c r="G82" i="1"/>
  <c r="D82" i="1"/>
  <c r="H82" i="1" s="1"/>
  <c r="H81" i="1"/>
  <c r="G81" i="1"/>
  <c r="D81" i="1"/>
  <c r="G80" i="1"/>
  <c r="D80" i="1"/>
  <c r="H80" i="1" s="1"/>
  <c r="G79" i="1"/>
  <c r="D79" i="1"/>
  <c r="H79" i="1" s="1"/>
  <c r="H78" i="1"/>
  <c r="G78" i="1"/>
  <c r="D78" i="1"/>
  <c r="G77" i="1"/>
  <c r="D77" i="1"/>
  <c r="H77" i="1" s="1"/>
  <c r="G76" i="1"/>
  <c r="D76" i="1"/>
  <c r="H76" i="1" s="1"/>
  <c r="G75" i="1"/>
  <c r="D75" i="1"/>
  <c r="H75" i="1" s="1"/>
  <c r="G74" i="1"/>
  <c r="D74" i="1"/>
  <c r="H74" i="1" s="1"/>
  <c r="H73" i="1"/>
  <c r="G73" i="1"/>
  <c r="D73" i="1"/>
  <c r="G72" i="1"/>
  <c r="D72" i="1"/>
  <c r="H72" i="1" s="1"/>
  <c r="G71" i="1"/>
  <c r="D71" i="1"/>
  <c r="H71" i="1" s="1"/>
  <c r="H70" i="1"/>
  <c r="G70" i="1"/>
  <c r="D70" i="1"/>
  <c r="G69" i="1"/>
  <c r="D69" i="1"/>
  <c r="H69" i="1" s="1"/>
  <c r="G68" i="1"/>
  <c r="G67" i="1" s="1"/>
  <c r="D68" i="1"/>
  <c r="H68" i="1" s="1"/>
  <c r="F67" i="1"/>
  <c r="E67" i="1"/>
  <c r="C67" i="1"/>
  <c r="B67" i="1"/>
  <c r="G66" i="1"/>
  <c r="D66" i="1"/>
  <c r="H66" i="1" s="1"/>
  <c r="G65" i="1"/>
  <c r="F65" i="1"/>
  <c r="F64" i="1" s="1"/>
  <c r="E65" i="1"/>
  <c r="D65" i="1"/>
  <c r="H65" i="1" s="1"/>
  <c r="C65" i="1"/>
  <c r="B65" i="1"/>
  <c r="G64" i="1"/>
  <c r="E64" i="1"/>
  <c r="C64" i="1"/>
  <c r="B64" i="1"/>
  <c r="G63" i="1"/>
  <c r="D63" i="1"/>
  <c r="D62" i="1" s="1"/>
  <c r="H62" i="1" s="1"/>
  <c r="G62" i="1"/>
  <c r="F62" i="1"/>
  <c r="E62" i="1"/>
  <c r="C62" i="1"/>
  <c r="B62" i="1"/>
  <c r="G61" i="1"/>
  <c r="D61" i="1"/>
  <c r="D60" i="1" s="1"/>
  <c r="H60" i="1" s="1"/>
  <c r="G60" i="1"/>
  <c r="F60" i="1"/>
  <c r="E60" i="1"/>
  <c r="C60" i="1"/>
  <c r="B60" i="1"/>
  <c r="G59" i="1"/>
  <c r="G58" i="1" s="1"/>
  <c r="D59" i="1"/>
  <c r="H59" i="1" s="1"/>
  <c r="F58" i="1"/>
  <c r="E58" i="1"/>
  <c r="E57" i="1" s="1"/>
  <c r="G57" i="1" s="1"/>
  <c r="C58" i="1"/>
  <c r="C57" i="1" s="1"/>
  <c r="B58" i="1"/>
  <c r="F57" i="1"/>
  <c r="B57" i="1"/>
  <c r="G56" i="1"/>
  <c r="G55" i="1" s="1"/>
  <c r="G54" i="1" s="1"/>
  <c r="G53" i="1" s="1"/>
  <c r="G52" i="1" s="1"/>
  <c r="D56" i="1"/>
  <c r="F55" i="1"/>
  <c r="F54" i="1" s="1"/>
  <c r="E55" i="1"/>
  <c r="D55" i="1"/>
  <c r="H55" i="1" s="1"/>
  <c r="H54" i="1" s="1"/>
  <c r="C55" i="1"/>
  <c r="B55" i="1"/>
  <c r="B54" i="1" s="1"/>
  <c r="B53" i="1" s="1"/>
  <c r="B52" i="1" s="1"/>
  <c r="E54" i="1"/>
  <c r="E53" i="1" s="1"/>
  <c r="E52" i="1" s="1"/>
  <c r="C54" i="1"/>
  <c r="C53" i="1" s="1"/>
  <c r="C52" i="1" s="1"/>
  <c r="G50" i="1"/>
  <c r="D50" i="1"/>
  <c r="H50" i="1" s="1"/>
  <c r="G49" i="1"/>
  <c r="H49" i="1" s="1"/>
  <c r="D49" i="1"/>
  <c r="G48" i="1"/>
  <c r="H48" i="1" s="1"/>
  <c r="H47" i="1"/>
  <c r="G47" i="1"/>
  <c r="H46" i="1"/>
  <c r="G46" i="1"/>
  <c r="D46" i="1"/>
  <c r="G45" i="1"/>
  <c r="D45" i="1"/>
  <c r="H45" i="1" s="1"/>
  <c r="G44" i="1"/>
  <c r="D44" i="1"/>
  <c r="H44" i="1" s="1"/>
  <c r="H43" i="1"/>
  <c r="G43" i="1"/>
  <c r="D43" i="1"/>
  <c r="G42" i="1"/>
  <c r="D42" i="1"/>
  <c r="H42" i="1" s="1"/>
  <c r="G41" i="1"/>
  <c r="H41" i="1" s="1"/>
  <c r="H40" i="1"/>
  <c r="G40" i="1"/>
  <c r="G39" i="1"/>
  <c r="D39" i="1"/>
  <c r="H39" i="1" s="1"/>
  <c r="G38" i="1"/>
  <c r="D38" i="1"/>
  <c r="H38" i="1" s="1"/>
  <c r="H37" i="1"/>
  <c r="G37" i="1"/>
  <c r="D37" i="1"/>
  <c r="G36" i="1"/>
  <c r="D36" i="1"/>
  <c r="H36" i="1" s="1"/>
  <c r="G35" i="1"/>
  <c r="D35" i="1"/>
  <c r="H35" i="1" s="1"/>
  <c r="G34" i="1"/>
  <c r="D34" i="1"/>
  <c r="H34" i="1" s="1"/>
  <c r="G33" i="1"/>
  <c r="D33" i="1"/>
  <c r="H33" i="1" s="1"/>
  <c r="H32" i="1"/>
  <c r="G32" i="1"/>
  <c r="D32" i="1"/>
  <c r="G31" i="1"/>
  <c r="D31" i="1"/>
  <c r="H31" i="1" s="1"/>
  <c r="G30" i="1"/>
  <c r="D30" i="1"/>
  <c r="H30" i="1" s="1"/>
  <c r="H29" i="1"/>
  <c r="G29" i="1"/>
  <c r="G28" i="1"/>
  <c r="D28" i="1"/>
  <c r="H28" i="1" s="1"/>
  <c r="H27" i="1"/>
  <c r="G27" i="1"/>
  <c r="H26" i="1"/>
  <c r="G26" i="1"/>
  <c r="G25" i="1"/>
  <c r="D25" i="1"/>
  <c r="H25" i="1" s="1"/>
  <c r="G24" i="1"/>
  <c r="D24" i="1"/>
  <c r="H24" i="1" s="1"/>
  <c r="H23" i="1"/>
  <c r="G23" i="1"/>
  <c r="D23" i="1"/>
  <c r="G22" i="1"/>
  <c r="D22" i="1"/>
  <c r="H22" i="1" s="1"/>
  <c r="G21" i="1"/>
  <c r="D21" i="1"/>
  <c r="H21" i="1" s="1"/>
  <c r="G20" i="1"/>
  <c r="D20" i="1"/>
  <c r="H20" i="1" s="1"/>
  <c r="G19" i="1"/>
  <c r="D19" i="1"/>
  <c r="H19" i="1" s="1"/>
  <c r="G18" i="1"/>
  <c r="G12" i="1" s="1"/>
  <c r="D18" i="1"/>
  <c r="H18" i="1" s="1"/>
  <c r="G17" i="1"/>
  <c r="D17" i="1"/>
  <c r="H17" i="1" s="1"/>
  <c r="G16" i="1"/>
  <c r="D16" i="1"/>
  <c r="H16" i="1" s="1"/>
  <c r="H15" i="1"/>
  <c r="G15" i="1"/>
  <c r="D15" i="1"/>
  <c r="G14" i="1"/>
  <c r="H14" i="1" s="1"/>
  <c r="D14" i="1"/>
  <c r="G13" i="1"/>
  <c r="D13" i="1"/>
  <c r="H13" i="1" s="1"/>
  <c r="F12" i="1"/>
  <c r="E12" i="1"/>
  <c r="C12" i="1"/>
  <c r="B12" i="1"/>
  <c r="G11" i="1"/>
  <c r="G10" i="1" s="1"/>
  <c r="G9" i="1" s="1"/>
  <c r="G8" i="1" s="1"/>
  <c r="G100" i="1" s="1"/>
  <c r="D11" i="1"/>
  <c r="F10" i="1"/>
  <c r="E10" i="1"/>
  <c r="D10" i="1"/>
  <c r="C10" i="1"/>
  <c r="B10" i="1"/>
  <c r="B9" i="1" s="1"/>
  <c r="B8" i="1" s="1"/>
  <c r="B100" i="1" s="1"/>
  <c r="F9" i="1"/>
  <c r="F8" i="1" s="1"/>
  <c r="E9" i="1"/>
  <c r="C9" i="1"/>
  <c r="C8" i="1" s="1"/>
  <c r="E8" i="1"/>
  <c r="E100" i="1" s="1"/>
  <c r="F53" i="1" l="1"/>
  <c r="F52" i="1" s="1"/>
  <c r="F100" i="1" s="1"/>
  <c r="H67" i="1"/>
  <c r="H10" i="1"/>
  <c r="H12" i="1"/>
  <c r="D57" i="1"/>
  <c r="H57" i="1" s="1"/>
  <c r="H53" i="1" s="1"/>
  <c r="H52" i="1" s="1"/>
  <c r="C100" i="1"/>
  <c r="H56" i="1"/>
  <c r="D64" i="1"/>
  <c r="H64" i="1" s="1"/>
  <c r="D9" i="1"/>
  <c r="D12" i="1"/>
  <c r="D54" i="1"/>
  <c r="D58" i="1"/>
  <c r="H58" i="1" s="1"/>
  <c r="H61" i="1"/>
  <c r="D67" i="1"/>
  <c r="H63" i="1"/>
  <c r="D53" i="1" l="1"/>
  <c r="D52" i="1" s="1"/>
  <c r="H9" i="1"/>
  <c r="D8" i="1"/>
  <c r="H8" i="1" l="1"/>
  <c r="H100" i="1" s="1"/>
  <c r="D100" i="1"/>
</calcChain>
</file>

<file path=xl/sharedStrings.xml><?xml version="1.0" encoding="utf-8"?>
<sst xmlns="http://schemas.openxmlformats.org/spreadsheetml/2006/main" count="139" uniqueCount="71">
  <si>
    <t>UNAM. POBLACIÓN ESCOLAR</t>
  </si>
  <si>
    <t>SISTEMA DE UNIVERSIDAD ABIERTA Y EDUCACIÓN A DISTANCIA POR MODALIDAD</t>
  </si>
  <si>
    <t>2023-2024</t>
  </si>
  <si>
    <t>Sistema / Entidad académica / Carrera</t>
  </si>
  <si>
    <t>Primer ingreso</t>
  </si>
  <si>
    <t>Reingreso</t>
  </si>
  <si>
    <t>Población</t>
  </si>
  <si>
    <t>Hombres</t>
  </si>
  <si>
    <t>Mujeres</t>
  </si>
  <si>
    <t>Total</t>
  </si>
  <si>
    <t>total</t>
  </si>
  <si>
    <t>SISTEMA DE UNIVERSIDAD ABIERTA</t>
  </si>
  <si>
    <t xml:space="preserve">Especialización </t>
  </si>
  <si>
    <t>Facultad de Medicina Veterinaria y Zootecnia</t>
  </si>
  <si>
    <t>Especializaciones en Medicina Veterinaria y Zootecnia</t>
  </si>
  <si>
    <t>Licenciatura</t>
  </si>
  <si>
    <t>Facultad de Ciencias Políticas y Sociales</t>
  </si>
  <si>
    <t>Ciencias de la Comunicación</t>
  </si>
  <si>
    <t>Ciencias Políticas y Administración Pública</t>
  </si>
  <si>
    <t>Relaciones Internacionales</t>
  </si>
  <si>
    <t>Sociología</t>
  </si>
  <si>
    <t>Facultad de Contaduría y Administración</t>
  </si>
  <si>
    <t>Administración</t>
  </si>
  <si>
    <t>Contaduría</t>
  </si>
  <si>
    <t>Facultad de Derecho</t>
  </si>
  <si>
    <t>Derecho</t>
  </si>
  <si>
    <t>Facultad de Economía</t>
  </si>
  <si>
    <t>Economía</t>
  </si>
  <si>
    <t>Facultad de Enfermería y Obstetricia</t>
  </si>
  <si>
    <t>-</t>
  </si>
  <si>
    <t>Facultad de Filosofía y Letras</t>
  </si>
  <si>
    <t>Bibliotecología y Estudios de la Información</t>
  </si>
  <si>
    <t>Filosofía</t>
  </si>
  <si>
    <t>Geografía</t>
  </si>
  <si>
    <t>Historia</t>
  </si>
  <si>
    <t>Lengua y Literaturas Hispánicas</t>
  </si>
  <si>
    <t>Lengua y Literaturas Modernas (Letras Inglesas)</t>
  </si>
  <si>
    <t>Pedagogía</t>
  </si>
  <si>
    <t>Facultad de Psicología</t>
  </si>
  <si>
    <t>Psicología</t>
  </si>
  <si>
    <t>Facultad de Estudios Superiores Acatlán</t>
  </si>
  <si>
    <t>Enseñanza de Español como Lengua Extranjera</t>
  </si>
  <si>
    <t>Enseñanza de Inglés como Lengua Extranjera</t>
  </si>
  <si>
    <t>Facultad de Estudios Superiores Aragón</t>
  </si>
  <si>
    <t>Escuela Nacional de Estudios Superiores, Unidad Morelia</t>
  </si>
  <si>
    <t>Administración de Archivos y Gestión Documental</t>
  </si>
  <si>
    <t>Escuela Nacional de Trabajo Social</t>
  </si>
  <si>
    <t>Trabajo Social</t>
  </si>
  <si>
    <t>SISTEMA DE EDUCACIÓN A DISTANCIA</t>
  </si>
  <si>
    <t>POSGRADO</t>
  </si>
  <si>
    <t>Escuela Nacional de Lenguas, Lingüística y Traducción</t>
  </si>
  <si>
    <t>Programa de Especialización en Enseñanza de Español como Lengua Extranjera</t>
  </si>
  <si>
    <t>Maestría</t>
  </si>
  <si>
    <t>Maestría y Doctorado en Bibliotecología y Estudios de la Información</t>
  </si>
  <si>
    <t>Maestría en Docencia para la Educación Media Superior</t>
  </si>
  <si>
    <t>Facultad de Estudios Superiores Iztacala</t>
  </si>
  <si>
    <t>Doctorado</t>
  </si>
  <si>
    <t>Facultad de Música</t>
  </si>
  <si>
    <t>Doctorado en Música</t>
  </si>
  <si>
    <t>LICENCIATURA</t>
  </si>
  <si>
    <t>Enseñanza de Alemán como Lengua Extranjera</t>
  </si>
  <si>
    <t>Enseñanza de Francés como Lengua Extranjera</t>
  </si>
  <si>
    <t>Enseñanza de Italiano como Lengua Extranjera</t>
  </si>
  <si>
    <t>Facultad de Estudios Superiores Cuautitlán</t>
  </si>
  <si>
    <t>Diseño y Comunicación Visual</t>
  </si>
  <si>
    <t>T O T A L</t>
  </si>
  <si>
    <t>FUENTE: Dirección General de Administración Escolar, UNAM.</t>
  </si>
  <si>
    <r>
      <t>Informática</t>
    </r>
    <r>
      <rPr>
        <vertAlign val="superscript"/>
        <sz val="10"/>
        <rFont val="Arial"/>
        <family val="2"/>
      </rPr>
      <t>a</t>
    </r>
  </si>
  <si>
    <r>
      <t>Enfermería</t>
    </r>
    <r>
      <rPr>
        <vertAlign val="superscript"/>
        <sz val="10"/>
        <rFont val="Arial"/>
        <family val="2"/>
      </rPr>
      <t>b</t>
    </r>
  </si>
  <si>
    <r>
      <t>a</t>
    </r>
    <r>
      <rPr>
        <sz val="10"/>
        <rFont val="Arial"/>
        <family val="2"/>
      </rPr>
      <t xml:space="preserve"> Esta carrera no tiene primer ingreso directo. Los 153 alumnos de primer ingreso que aparecen registrados, son el resultado de un segundo proceso de selección realizado a los alumnos asignados a las carreras de Administración y Contaduría de la propia Facultad.</t>
    </r>
  </si>
  <si>
    <r>
      <t>b</t>
    </r>
    <r>
      <rPr>
        <sz val="10"/>
        <rFont val="Arial"/>
        <family val="2"/>
      </rPr>
      <t xml:space="preserve"> Carrera sin primer ingreso directo.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</si>
</sst>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5" fillId="0" borderId="0" xfId="1" applyFont="1" applyAlignment="1">
      <alignment horizontal="center" vertical="center"/>
    </xf>
    <xf numFmtId="0" fontId="3" fillId="0" borderId="0" xfId="1" applyFont="1"/>
    <xf numFmtId="3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Continuous"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1" quotePrefix="1" applyNumberFormat="1" applyFont="1" applyFill="1" applyAlignment="1">
      <alignment horizontal="center" vertical="center"/>
    </xf>
    <xf numFmtId="3" fontId="3" fillId="0" borderId="0" xfId="1" applyNumberFormat="1" applyFont="1"/>
    <xf numFmtId="0" fontId="5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3" fontId="3" fillId="0" borderId="0" xfId="0" applyNumberFormat="1" applyFont="1" applyAlignment="1">
      <alignment vertical="center"/>
    </xf>
    <xf numFmtId="1" fontId="5" fillId="0" borderId="0" xfId="1" quotePrefix="1" applyNumberFormat="1" applyFont="1" applyAlignment="1">
      <alignment horizontal="left" vertical="center" indent="1"/>
    </xf>
    <xf numFmtId="3" fontId="5" fillId="0" borderId="0" xfId="0" applyNumberFormat="1" applyFont="1" applyAlignment="1">
      <alignment horizontal="right" vertical="center"/>
    </xf>
    <xf numFmtId="1" fontId="3" fillId="0" borderId="0" xfId="1" applyNumberFormat="1" applyFont="1" applyAlignment="1">
      <alignment horizontal="left" vertical="center" indent="2"/>
    </xf>
    <xf numFmtId="3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3" fontId="8" fillId="0" borderId="0" xfId="0" applyNumberFormat="1" applyFont="1" applyAlignment="1">
      <alignment vertical="center"/>
    </xf>
    <xf numFmtId="3" fontId="3" fillId="0" borderId="0" xfId="3" applyNumberFormat="1" applyFont="1" applyAlignment="1">
      <alignment horizontal="right" vertical="center" wrapText="1"/>
    </xf>
    <xf numFmtId="3" fontId="3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 indent="3"/>
    </xf>
    <xf numFmtId="3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0" applyNumberFormat="1" applyFont="1" applyAlignment="1">
      <alignment horizontal="left" vertical="center" indent="2"/>
    </xf>
    <xf numFmtId="3" fontId="5" fillId="0" borderId="0" xfId="1" applyNumberFormat="1" applyFont="1" applyAlignment="1">
      <alignment horizontal="right" vertical="center"/>
    </xf>
    <xf numFmtId="0" fontId="5" fillId="0" borderId="0" xfId="1" applyFont="1"/>
    <xf numFmtId="0" fontId="3" fillId="0" borderId="0" xfId="1" applyFont="1" applyAlignment="1">
      <alignment horizontal="left" vertical="center" indent="2"/>
    </xf>
    <xf numFmtId="0" fontId="3" fillId="0" borderId="0" xfId="0" quotePrefix="1" applyFont="1" applyAlignment="1">
      <alignment horizontal="left" vertical="center" indent="2"/>
    </xf>
    <xf numFmtId="0" fontId="3" fillId="0" borderId="0" xfId="0" applyFont="1"/>
    <xf numFmtId="3" fontId="5" fillId="0" borderId="0" xfId="0" quotePrefix="1" applyNumberFormat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3" fontId="5" fillId="2" borderId="0" xfId="1" applyNumberFormat="1" applyFont="1" applyFill="1" applyAlignment="1">
      <alignment horizontal="right" vertical="center"/>
    </xf>
    <xf numFmtId="1" fontId="6" fillId="0" borderId="0" xfId="1" applyNumberFormat="1" applyFont="1" applyAlignment="1">
      <alignment vertical="center" wrapText="1"/>
    </xf>
    <xf numFmtId="0" fontId="6" fillId="0" borderId="0" xfId="1" applyFont="1" applyAlignment="1">
      <alignment vertical="center"/>
    </xf>
    <xf numFmtId="1" fontId="5" fillId="0" borderId="0" xfId="1" applyNumberFormat="1" applyFont="1" applyAlignment="1">
      <alignment vertical="center" wrapText="1"/>
    </xf>
    <xf numFmtId="3" fontId="3" fillId="0" borderId="0" xfId="0" quotePrefix="1" applyNumberFormat="1" applyFont="1" applyAlignment="1">
      <alignment vertical="center"/>
    </xf>
  </cellXfs>
  <cellStyles count="9">
    <cellStyle name="Normal" xfId="0" builtinId="0"/>
    <cellStyle name="Normal 10 2 2" xfId="4"/>
    <cellStyle name="Normal 19" xfId="5"/>
    <cellStyle name="Normal 2 4 2" xfId="6"/>
    <cellStyle name="Normal 3" xfId="7"/>
    <cellStyle name="Normal 3 2 2" xfId="8"/>
    <cellStyle name="Normal_Hoja1" xfId="3"/>
    <cellStyle name="Normal_pe_bach" xfId="2"/>
    <cellStyle name="Normal_poblac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254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3.42578125" style="2" customWidth="1"/>
    <col min="2" max="8" width="11.140625" style="10" customWidth="1"/>
    <col min="9" max="9" width="11.140625" style="2" customWidth="1"/>
    <col min="10" max="16384" width="10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ht="15" customHeight="1" x14ac:dyDescent="0.2">
      <c r="A5" s="5" t="s">
        <v>3</v>
      </c>
      <c r="B5" s="6" t="s">
        <v>4</v>
      </c>
      <c r="C5" s="6"/>
      <c r="D5" s="6"/>
      <c r="E5" s="6" t="s">
        <v>5</v>
      </c>
      <c r="F5" s="6"/>
      <c r="G5" s="6"/>
      <c r="H5" s="7" t="s">
        <v>6</v>
      </c>
    </row>
    <row r="6" spans="1:8" ht="15" customHeight="1" x14ac:dyDescent="0.2">
      <c r="A6" s="5"/>
      <c r="B6" s="8" t="s">
        <v>7</v>
      </c>
      <c r="C6" s="9" t="s">
        <v>8</v>
      </c>
      <c r="D6" s="8" t="s">
        <v>9</v>
      </c>
      <c r="E6" s="8" t="s">
        <v>7</v>
      </c>
      <c r="F6" s="9" t="s">
        <v>8</v>
      </c>
      <c r="G6" s="8" t="s">
        <v>9</v>
      </c>
      <c r="H6" s="7" t="s">
        <v>10</v>
      </c>
    </row>
    <row r="7" spans="1:8" ht="9" customHeight="1" x14ac:dyDescent="0.2"/>
    <row r="8" spans="1:8" ht="15" customHeight="1" x14ac:dyDescent="0.2">
      <c r="A8" s="11" t="s">
        <v>11</v>
      </c>
      <c r="B8" s="12">
        <f t="shared" ref="B8:G8" si="0">SUM(B9,B12)</f>
        <v>2185</v>
      </c>
      <c r="C8" s="12">
        <f t="shared" si="0"/>
        <v>2009</v>
      </c>
      <c r="D8" s="12">
        <f t="shared" si="0"/>
        <v>4194</v>
      </c>
      <c r="E8" s="12">
        <f t="shared" si="0"/>
        <v>7746</v>
      </c>
      <c r="F8" s="12">
        <f t="shared" si="0"/>
        <v>8493</v>
      </c>
      <c r="G8" s="12">
        <f t="shared" si="0"/>
        <v>16239</v>
      </c>
      <c r="H8" s="13">
        <f>SUM(D8,G8)</f>
        <v>20433</v>
      </c>
    </row>
    <row r="9" spans="1:8" ht="15" customHeight="1" x14ac:dyDescent="0.2">
      <c r="A9" s="14" t="s">
        <v>12</v>
      </c>
      <c r="B9" s="12">
        <f t="shared" ref="B9:G10" si="1">SUM(B10)</f>
        <v>52</v>
      </c>
      <c r="C9" s="12">
        <f t="shared" si="1"/>
        <v>19</v>
      </c>
      <c r="D9" s="12">
        <f t="shared" si="1"/>
        <v>71</v>
      </c>
      <c r="E9" s="12">
        <f t="shared" si="1"/>
        <v>0</v>
      </c>
      <c r="F9" s="12">
        <f t="shared" si="1"/>
        <v>2</v>
      </c>
      <c r="G9" s="12">
        <f t="shared" si="1"/>
        <v>2</v>
      </c>
      <c r="H9" s="13">
        <f>SUM(D9,G9)</f>
        <v>73</v>
      </c>
    </row>
    <row r="10" spans="1:8" ht="15" customHeight="1" x14ac:dyDescent="0.2">
      <c r="A10" s="15" t="s">
        <v>13</v>
      </c>
      <c r="B10" s="13">
        <f t="shared" si="1"/>
        <v>52</v>
      </c>
      <c r="C10" s="13">
        <f t="shared" si="1"/>
        <v>19</v>
      </c>
      <c r="D10" s="13">
        <f t="shared" si="1"/>
        <v>71</v>
      </c>
      <c r="E10" s="13">
        <f t="shared" si="1"/>
        <v>0</v>
      </c>
      <c r="F10" s="13">
        <f t="shared" si="1"/>
        <v>2</v>
      </c>
      <c r="G10" s="13">
        <f t="shared" si="1"/>
        <v>2</v>
      </c>
      <c r="H10" s="13">
        <f>SUM(D10,G10)</f>
        <v>73</v>
      </c>
    </row>
    <row r="11" spans="1:8" ht="15" customHeight="1" x14ac:dyDescent="0.2">
      <c r="A11" s="16" t="s">
        <v>14</v>
      </c>
      <c r="B11" s="17">
        <v>52</v>
      </c>
      <c r="C11" s="17">
        <v>19</v>
      </c>
      <c r="D11" s="17">
        <f>SUM(B11:C11)</f>
        <v>71</v>
      </c>
      <c r="E11" s="17">
        <v>0</v>
      </c>
      <c r="F11" s="17">
        <v>2</v>
      </c>
      <c r="G11" s="17">
        <f>SUM(E11:F11)</f>
        <v>2</v>
      </c>
      <c r="H11" s="17">
        <v>29</v>
      </c>
    </row>
    <row r="12" spans="1:8" ht="15" customHeight="1" x14ac:dyDescent="0.2">
      <c r="A12" s="11" t="s">
        <v>15</v>
      </c>
      <c r="B12" s="13">
        <f>SUM(B13,B18,B22,B24,B26,B28,B36,B38,B43,B47,B49)</f>
        <v>2133</v>
      </c>
      <c r="C12" s="13">
        <f t="shared" ref="C12:G12" si="2">SUM(C13,C18,C22,C24,C26,C28,C36,C38,C43,C47,C49)</f>
        <v>1990</v>
      </c>
      <c r="D12" s="13">
        <f t="shared" si="2"/>
        <v>4123</v>
      </c>
      <c r="E12" s="13">
        <f t="shared" si="2"/>
        <v>7746</v>
      </c>
      <c r="F12" s="13">
        <f t="shared" si="2"/>
        <v>8491</v>
      </c>
      <c r="G12" s="13">
        <f t="shared" si="2"/>
        <v>16237</v>
      </c>
      <c r="H12" s="13">
        <f>SUM(H13,H18,H22,H24,H26,H28,H36,H38,H43,H47,H49)</f>
        <v>20360</v>
      </c>
    </row>
    <row r="13" spans="1:8" ht="15" customHeight="1" x14ac:dyDescent="0.2">
      <c r="A13" s="15" t="s">
        <v>16</v>
      </c>
      <c r="B13" s="13">
        <v>291</v>
      </c>
      <c r="C13" s="13">
        <v>219</v>
      </c>
      <c r="D13" s="13">
        <f>+C13+B13</f>
        <v>510</v>
      </c>
      <c r="E13" s="12">
        <v>1008</v>
      </c>
      <c r="F13" s="12">
        <v>936</v>
      </c>
      <c r="G13" s="12">
        <f>+E13+F13</f>
        <v>1944</v>
      </c>
      <c r="H13" s="13">
        <f t="shared" ref="H13:H50" si="3">SUM(D13,G13)</f>
        <v>2454</v>
      </c>
    </row>
    <row r="14" spans="1:8" ht="15" customHeight="1" x14ac:dyDescent="0.2">
      <c r="A14" s="16" t="s">
        <v>17</v>
      </c>
      <c r="B14" s="17">
        <v>93</v>
      </c>
      <c r="C14" s="17">
        <v>69</v>
      </c>
      <c r="D14" s="17">
        <f t="shared" ref="D14:D50" si="4">+C14+B14</f>
        <v>162</v>
      </c>
      <c r="E14" s="17">
        <v>334</v>
      </c>
      <c r="F14" s="17">
        <v>299</v>
      </c>
      <c r="G14" s="17">
        <f t="shared" ref="G14:G50" si="5">+E14+F14</f>
        <v>633</v>
      </c>
      <c r="H14" s="17">
        <f t="shared" si="3"/>
        <v>795</v>
      </c>
    </row>
    <row r="15" spans="1:8" ht="15" customHeight="1" x14ac:dyDescent="0.2">
      <c r="A15" s="16" t="s">
        <v>18</v>
      </c>
      <c r="B15" s="17">
        <v>101</v>
      </c>
      <c r="C15" s="17">
        <v>49</v>
      </c>
      <c r="D15" s="17">
        <f t="shared" si="4"/>
        <v>150</v>
      </c>
      <c r="E15" s="17">
        <v>335</v>
      </c>
      <c r="F15" s="17">
        <v>236</v>
      </c>
      <c r="G15" s="17">
        <f t="shared" si="5"/>
        <v>571</v>
      </c>
      <c r="H15" s="17">
        <f t="shared" si="3"/>
        <v>721</v>
      </c>
    </row>
    <row r="16" spans="1:8" ht="15" customHeight="1" x14ac:dyDescent="0.2">
      <c r="A16" s="16" t="s">
        <v>19</v>
      </c>
      <c r="B16" s="17">
        <v>51</v>
      </c>
      <c r="C16" s="17">
        <v>52</v>
      </c>
      <c r="D16" s="17">
        <f t="shared" si="4"/>
        <v>103</v>
      </c>
      <c r="E16" s="17">
        <v>180</v>
      </c>
      <c r="F16" s="17">
        <v>231</v>
      </c>
      <c r="G16" s="17">
        <f t="shared" si="5"/>
        <v>411</v>
      </c>
      <c r="H16" s="17">
        <f t="shared" si="3"/>
        <v>514</v>
      </c>
    </row>
    <row r="17" spans="1:8" ht="15" customHeight="1" x14ac:dyDescent="0.2">
      <c r="A17" s="16" t="s">
        <v>20</v>
      </c>
      <c r="B17" s="17">
        <v>46</v>
      </c>
      <c r="C17" s="17">
        <v>49</v>
      </c>
      <c r="D17" s="17">
        <f t="shared" si="4"/>
        <v>95</v>
      </c>
      <c r="E17" s="17">
        <v>159</v>
      </c>
      <c r="F17" s="17">
        <v>170</v>
      </c>
      <c r="G17" s="17">
        <f t="shared" si="5"/>
        <v>329</v>
      </c>
      <c r="H17" s="17">
        <f t="shared" si="3"/>
        <v>424</v>
      </c>
    </row>
    <row r="18" spans="1:8" ht="15" customHeight="1" x14ac:dyDescent="0.2">
      <c r="A18" s="15" t="s">
        <v>21</v>
      </c>
      <c r="B18" s="13">
        <v>354</v>
      </c>
      <c r="C18" s="13">
        <v>291</v>
      </c>
      <c r="D18" s="13">
        <f t="shared" si="4"/>
        <v>645</v>
      </c>
      <c r="E18" s="13">
        <v>964</v>
      </c>
      <c r="F18" s="13">
        <v>770</v>
      </c>
      <c r="G18" s="13">
        <f t="shared" si="5"/>
        <v>1734</v>
      </c>
      <c r="H18" s="13">
        <f t="shared" si="3"/>
        <v>2379</v>
      </c>
    </row>
    <row r="19" spans="1:8" ht="15" customHeight="1" x14ac:dyDescent="0.2">
      <c r="A19" s="16" t="s">
        <v>22</v>
      </c>
      <c r="B19" s="17">
        <v>133</v>
      </c>
      <c r="C19" s="17">
        <v>126</v>
      </c>
      <c r="D19" s="17">
        <f t="shared" si="4"/>
        <v>259</v>
      </c>
      <c r="E19" s="17">
        <v>386</v>
      </c>
      <c r="F19" s="17">
        <v>360</v>
      </c>
      <c r="G19" s="17">
        <f t="shared" si="5"/>
        <v>746</v>
      </c>
      <c r="H19" s="17">
        <f t="shared" si="3"/>
        <v>1005</v>
      </c>
    </row>
    <row r="20" spans="1:8" ht="15" customHeight="1" x14ac:dyDescent="0.2">
      <c r="A20" s="16" t="s">
        <v>23</v>
      </c>
      <c r="B20" s="17">
        <v>148</v>
      </c>
      <c r="C20" s="17">
        <v>139</v>
      </c>
      <c r="D20" s="17">
        <f t="shared" si="4"/>
        <v>287</v>
      </c>
      <c r="E20" s="17">
        <v>383</v>
      </c>
      <c r="F20" s="17">
        <v>355</v>
      </c>
      <c r="G20" s="17">
        <f t="shared" si="5"/>
        <v>738</v>
      </c>
      <c r="H20" s="17">
        <f t="shared" si="3"/>
        <v>1025</v>
      </c>
    </row>
    <row r="21" spans="1:8" ht="15" customHeight="1" x14ac:dyDescent="0.2">
      <c r="A21" s="16" t="s">
        <v>67</v>
      </c>
      <c r="B21" s="17">
        <v>73</v>
      </c>
      <c r="C21" s="17">
        <v>26</v>
      </c>
      <c r="D21" s="17">
        <f t="shared" si="4"/>
        <v>99</v>
      </c>
      <c r="E21" s="17">
        <v>195</v>
      </c>
      <c r="F21" s="17">
        <v>55</v>
      </c>
      <c r="G21" s="17">
        <f t="shared" si="5"/>
        <v>250</v>
      </c>
      <c r="H21" s="17">
        <f t="shared" si="3"/>
        <v>349</v>
      </c>
    </row>
    <row r="22" spans="1:8" ht="15" customHeight="1" x14ac:dyDescent="0.2">
      <c r="A22" s="15" t="s">
        <v>24</v>
      </c>
      <c r="B22" s="13">
        <v>431</v>
      </c>
      <c r="C22" s="13">
        <v>386</v>
      </c>
      <c r="D22" s="13">
        <f t="shared" si="4"/>
        <v>817</v>
      </c>
      <c r="E22" s="13">
        <v>1635</v>
      </c>
      <c r="F22" s="13">
        <v>1615</v>
      </c>
      <c r="G22" s="13">
        <f t="shared" si="5"/>
        <v>3250</v>
      </c>
      <c r="H22" s="13">
        <f t="shared" si="3"/>
        <v>4067</v>
      </c>
    </row>
    <row r="23" spans="1:8" ht="15" customHeight="1" x14ac:dyDescent="0.2">
      <c r="A23" s="16" t="s">
        <v>25</v>
      </c>
      <c r="B23" s="17">
        <v>431</v>
      </c>
      <c r="C23" s="17">
        <v>386</v>
      </c>
      <c r="D23" s="17">
        <f t="shared" si="4"/>
        <v>817</v>
      </c>
      <c r="E23" s="17">
        <v>1635</v>
      </c>
      <c r="F23" s="17">
        <v>1615</v>
      </c>
      <c r="G23" s="17">
        <f t="shared" si="5"/>
        <v>3250</v>
      </c>
      <c r="H23" s="17">
        <f t="shared" si="3"/>
        <v>4067</v>
      </c>
    </row>
    <row r="24" spans="1:8" ht="15" customHeight="1" x14ac:dyDescent="0.2">
      <c r="A24" s="15" t="s">
        <v>26</v>
      </c>
      <c r="B24" s="13">
        <v>154</v>
      </c>
      <c r="C24" s="13">
        <v>62</v>
      </c>
      <c r="D24" s="13">
        <f t="shared" si="4"/>
        <v>216</v>
      </c>
      <c r="E24" s="13">
        <v>650</v>
      </c>
      <c r="F24" s="13">
        <v>286</v>
      </c>
      <c r="G24" s="13">
        <f t="shared" si="5"/>
        <v>936</v>
      </c>
      <c r="H24" s="13">
        <f t="shared" si="3"/>
        <v>1152</v>
      </c>
    </row>
    <row r="25" spans="1:8" ht="15" customHeight="1" x14ac:dyDescent="0.2">
      <c r="A25" s="16" t="s">
        <v>27</v>
      </c>
      <c r="B25" s="17">
        <v>154</v>
      </c>
      <c r="C25" s="17">
        <v>62</v>
      </c>
      <c r="D25" s="17">
        <f t="shared" si="4"/>
        <v>216</v>
      </c>
      <c r="E25" s="17">
        <v>650</v>
      </c>
      <c r="F25" s="17">
        <v>286</v>
      </c>
      <c r="G25" s="17">
        <f t="shared" si="5"/>
        <v>936</v>
      </c>
      <c r="H25" s="17">
        <f t="shared" si="3"/>
        <v>1152</v>
      </c>
    </row>
    <row r="26" spans="1:8" ht="15" customHeight="1" x14ac:dyDescent="0.2">
      <c r="A26" s="18" t="s">
        <v>28</v>
      </c>
      <c r="B26" s="19" t="s">
        <v>29</v>
      </c>
      <c r="C26" s="19" t="s">
        <v>29</v>
      </c>
      <c r="D26" s="19" t="s">
        <v>29</v>
      </c>
      <c r="E26" s="13">
        <v>263</v>
      </c>
      <c r="F26" s="13">
        <v>848</v>
      </c>
      <c r="G26" s="13">
        <f t="shared" si="5"/>
        <v>1111</v>
      </c>
      <c r="H26" s="13">
        <f t="shared" si="3"/>
        <v>1111</v>
      </c>
    </row>
    <row r="27" spans="1:8" ht="15" customHeight="1" x14ac:dyDescent="0.2">
      <c r="A27" s="20" t="s">
        <v>68</v>
      </c>
      <c r="B27" s="21" t="s">
        <v>29</v>
      </c>
      <c r="C27" s="21" t="s">
        <v>29</v>
      </c>
      <c r="D27" s="21" t="s">
        <v>29</v>
      </c>
      <c r="E27" s="17">
        <v>263</v>
      </c>
      <c r="F27" s="17">
        <v>848</v>
      </c>
      <c r="G27" s="17">
        <f t="shared" si="5"/>
        <v>1111</v>
      </c>
      <c r="H27" s="17">
        <f t="shared" si="3"/>
        <v>1111</v>
      </c>
    </row>
    <row r="28" spans="1:8" ht="15" customHeight="1" x14ac:dyDescent="0.2">
      <c r="A28" s="15" t="s">
        <v>30</v>
      </c>
      <c r="B28" s="13">
        <v>274</v>
      </c>
      <c r="C28" s="13">
        <v>272</v>
      </c>
      <c r="D28" s="13">
        <f t="shared" si="4"/>
        <v>546</v>
      </c>
      <c r="E28" s="13">
        <v>800</v>
      </c>
      <c r="F28" s="13">
        <v>889</v>
      </c>
      <c r="G28" s="13">
        <f t="shared" si="5"/>
        <v>1689</v>
      </c>
      <c r="H28" s="13">
        <f t="shared" si="3"/>
        <v>2235</v>
      </c>
    </row>
    <row r="29" spans="1:8" ht="15" customHeight="1" x14ac:dyDescent="0.2">
      <c r="A29" s="16" t="s">
        <v>31</v>
      </c>
      <c r="B29" s="21" t="s">
        <v>29</v>
      </c>
      <c r="C29" s="21" t="s">
        <v>29</v>
      </c>
      <c r="D29" s="21" t="s">
        <v>29</v>
      </c>
      <c r="E29" s="17">
        <v>1</v>
      </c>
      <c r="F29" s="17">
        <v>2</v>
      </c>
      <c r="G29" s="17">
        <f t="shared" si="5"/>
        <v>3</v>
      </c>
      <c r="H29" s="17">
        <f t="shared" si="3"/>
        <v>3</v>
      </c>
    </row>
    <row r="30" spans="1:8" ht="15" customHeight="1" x14ac:dyDescent="0.2">
      <c r="A30" s="16" t="s">
        <v>32</v>
      </c>
      <c r="B30" s="17">
        <v>74</v>
      </c>
      <c r="C30" s="17">
        <v>23</v>
      </c>
      <c r="D30" s="17">
        <f t="shared" si="4"/>
        <v>97</v>
      </c>
      <c r="E30" s="17">
        <v>205</v>
      </c>
      <c r="F30" s="17">
        <v>73</v>
      </c>
      <c r="G30" s="17">
        <f t="shared" si="5"/>
        <v>278</v>
      </c>
      <c r="H30" s="17">
        <f t="shared" si="3"/>
        <v>375</v>
      </c>
    </row>
    <row r="31" spans="1:8" ht="15" customHeight="1" x14ac:dyDescent="0.2">
      <c r="A31" s="16" t="s">
        <v>33</v>
      </c>
      <c r="B31" s="17">
        <v>43</v>
      </c>
      <c r="C31" s="17">
        <v>33</v>
      </c>
      <c r="D31" s="17">
        <f t="shared" si="4"/>
        <v>76</v>
      </c>
      <c r="E31" s="17">
        <v>125</v>
      </c>
      <c r="F31" s="17">
        <v>93</v>
      </c>
      <c r="G31" s="17">
        <f t="shared" si="5"/>
        <v>218</v>
      </c>
      <c r="H31" s="17">
        <f t="shared" si="3"/>
        <v>294</v>
      </c>
    </row>
    <row r="32" spans="1:8" ht="15" customHeight="1" x14ac:dyDescent="0.2">
      <c r="A32" s="16" t="s">
        <v>34</v>
      </c>
      <c r="B32" s="17">
        <v>63</v>
      </c>
      <c r="C32" s="17">
        <v>34</v>
      </c>
      <c r="D32" s="17">
        <f t="shared" si="4"/>
        <v>97</v>
      </c>
      <c r="E32" s="17">
        <v>189</v>
      </c>
      <c r="F32" s="17">
        <v>116</v>
      </c>
      <c r="G32" s="17">
        <f t="shared" si="5"/>
        <v>305</v>
      </c>
      <c r="H32" s="17">
        <f t="shared" si="3"/>
        <v>402</v>
      </c>
    </row>
    <row r="33" spans="1:8" ht="15" customHeight="1" x14ac:dyDescent="0.2">
      <c r="A33" s="16" t="s">
        <v>35</v>
      </c>
      <c r="B33" s="17">
        <v>58</v>
      </c>
      <c r="C33" s="17">
        <v>80</v>
      </c>
      <c r="D33" s="17">
        <f t="shared" si="4"/>
        <v>138</v>
      </c>
      <c r="E33" s="17">
        <v>181</v>
      </c>
      <c r="F33" s="17">
        <v>271</v>
      </c>
      <c r="G33" s="17">
        <f t="shared" si="5"/>
        <v>452</v>
      </c>
      <c r="H33" s="17">
        <f t="shared" si="3"/>
        <v>590</v>
      </c>
    </row>
    <row r="34" spans="1:8" ht="15" customHeight="1" x14ac:dyDescent="0.2">
      <c r="A34" s="16" t="s">
        <v>36</v>
      </c>
      <c r="B34" s="17">
        <v>8</v>
      </c>
      <c r="C34" s="17">
        <v>26</v>
      </c>
      <c r="D34" s="17">
        <f t="shared" si="4"/>
        <v>34</v>
      </c>
      <c r="E34" s="17">
        <v>21</v>
      </c>
      <c r="F34" s="17">
        <v>43</v>
      </c>
      <c r="G34" s="17">
        <f t="shared" si="5"/>
        <v>64</v>
      </c>
      <c r="H34" s="17">
        <f t="shared" si="3"/>
        <v>98</v>
      </c>
    </row>
    <row r="35" spans="1:8" ht="15" customHeight="1" x14ac:dyDescent="0.2">
      <c r="A35" s="16" t="s">
        <v>37</v>
      </c>
      <c r="B35" s="17">
        <v>28</v>
      </c>
      <c r="C35" s="17">
        <v>76</v>
      </c>
      <c r="D35" s="17">
        <f t="shared" si="4"/>
        <v>104</v>
      </c>
      <c r="E35" s="17">
        <v>78</v>
      </c>
      <c r="F35" s="17">
        <v>291</v>
      </c>
      <c r="G35" s="17">
        <f t="shared" si="5"/>
        <v>369</v>
      </c>
      <c r="H35" s="17">
        <f t="shared" si="3"/>
        <v>473</v>
      </c>
    </row>
    <row r="36" spans="1:8" ht="15" customHeight="1" x14ac:dyDescent="0.2">
      <c r="A36" s="22" t="s">
        <v>38</v>
      </c>
      <c r="B36" s="13">
        <v>110</v>
      </c>
      <c r="C36" s="13">
        <v>155</v>
      </c>
      <c r="D36" s="13">
        <f t="shared" si="4"/>
        <v>265</v>
      </c>
      <c r="E36" s="13">
        <v>472</v>
      </c>
      <c r="F36" s="13">
        <v>800</v>
      </c>
      <c r="G36" s="13">
        <f t="shared" si="5"/>
        <v>1272</v>
      </c>
      <c r="H36" s="13">
        <f t="shared" si="3"/>
        <v>1537</v>
      </c>
    </row>
    <row r="37" spans="1:8" ht="15" customHeight="1" x14ac:dyDescent="0.2">
      <c r="A37" s="16" t="s">
        <v>39</v>
      </c>
      <c r="B37" s="23">
        <v>110</v>
      </c>
      <c r="C37" s="23">
        <v>155</v>
      </c>
      <c r="D37" s="17">
        <f t="shared" si="4"/>
        <v>265</v>
      </c>
      <c r="E37" s="23">
        <v>472</v>
      </c>
      <c r="F37" s="23">
        <v>800</v>
      </c>
      <c r="G37" s="17">
        <f t="shared" si="5"/>
        <v>1272</v>
      </c>
      <c r="H37" s="17">
        <f t="shared" si="3"/>
        <v>1537</v>
      </c>
    </row>
    <row r="38" spans="1:8" ht="15" customHeight="1" x14ac:dyDescent="0.2">
      <c r="A38" s="15" t="s">
        <v>40</v>
      </c>
      <c r="B38" s="13">
        <v>224</v>
      </c>
      <c r="C38" s="13">
        <v>238</v>
      </c>
      <c r="D38" s="13">
        <f t="shared" si="4"/>
        <v>462</v>
      </c>
      <c r="E38" s="13">
        <v>809</v>
      </c>
      <c r="F38" s="13">
        <v>1004</v>
      </c>
      <c r="G38" s="13">
        <f t="shared" si="5"/>
        <v>1813</v>
      </c>
      <c r="H38" s="13">
        <f t="shared" si="3"/>
        <v>2275</v>
      </c>
    </row>
    <row r="39" spans="1:8" ht="15" customHeight="1" x14ac:dyDescent="0.2">
      <c r="A39" s="16" t="s">
        <v>25</v>
      </c>
      <c r="B39" s="17">
        <v>141</v>
      </c>
      <c r="C39" s="17">
        <v>143</v>
      </c>
      <c r="D39" s="17">
        <f t="shared" si="4"/>
        <v>284</v>
      </c>
      <c r="E39" s="17">
        <v>527</v>
      </c>
      <c r="F39" s="17">
        <v>611</v>
      </c>
      <c r="G39" s="17">
        <f t="shared" si="5"/>
        <v>1138</v>
      </c>
      <c r="H39" s="17">
        <f t="shared" si="3"/>
        <v>1422</v>
      </c>
    </row>
    <row r="40" spans="1:8" ht="15" customHeight="1" x14ac:dyDescent="0.2">
      <c r="A40" s="16" t="s">
        <v>41</v>
      </c>
      <c r="B40" s="21" t="s">
        <v>29</v>
      </c>
      <c r="C40" s="21" t="s">
        <v>29</v>
      </c>
      <c r="D40" s="21" t="s">
        <v>29</v>
      </c>
      <c r="E40" s="17">
        <v>1</v>
      </c>
      <c r="F40" s="17">
        <v>5</v>
      </c>
      <c r="G40" s="17">
        <f t="shared" si="5"/>
        <v>6</v>
      </c>
      <c r="H40" s="17">
        <f t="shared" si="3"/>
        <v>6</v>
      </c>
    </row>
    <row r="41" spans="1:8" ht="15" customHeight="1" x14ac:dyDescent="0.2">
      <c r="A41" s="16" t="s">
        <v>42</v>
      </c>
      <c r="B41" s="21" t="s">
        <v>29</v>
      </c>
      <c r="C41" s="21" t="s">
        <v>29</v>
      </c>
      <c r="D41" s="21" t="s">
        <v>29</v>
      </c>
      <c r="E41" s="17">
        <v>1</v>
      </c>
      <c r="F41" s="17">
        <v>2</v>
      </c>
      <c r="G41" s="17">
        <f t="shared" si="5"/>
        <v>3</v>
      </c>
      <c r="H41" s="17">
        <f t="shared" si="3"/>
        <v>3</v>
      </c>
    </row>
    <row r="42" spans="1:8" ht="15" customHeight="1" x14ac:dyDescent="0.2">
      <c r="A42" s="16" t="s">
        <v>19</v>
      </c>
      <c r="B42" s="17">
        <v>83</v>
      </c>
      <c r="C42" s="17">
        <v>95</v>
      </c>
      <c r="D42" s="17">
        <f t="shared" si="4"/>
        <v>178</v>
      </c>
      <c r="E42" s="17">
        <v>280</v>
      </c>
      <c r="F42" s="17">
        <v>386</v>
      </c>
      <c r="G42" s="17">
        <f t="shared" si="5"/>
        <v>666</v>
      </c>
      <c r="H42" s="17">
        <f t="shared" si="3"/>
        <v>844</v>
      </c>
    </row>
    <row r="43" spans="1:8" ht="15" customHeight="1" x14ac:dyDescent="0.2">
      <c r="A43" s="15" t="s">
        <v>43</v>
      </c>
      <c r="B43" s="13">
        <v>272</v>
      </c>
      <c r="C43" s="13">
        <v>261</v>
      </c>
      <c r="D43" s="13">
        <f t="shared" si="4"/>
        <v>533</v>
      </c>
      <c r="E43" s="13">
        <v>1079</v>
      </c>
      <c r="F43" s="13">
        <v>1025</v>
      </c>
      <c r="G43" s="13">
        <f t="shared" si="5"/>
        <v>2104</v>
      </c>
      <c r="H43" s="13">
        <f t="shared" si="3"/>
        <v>2637</v>
      </c>
    </row>
    <row r="44" spans="1:8" ht="15" customHeight="1" x14ac:dyDescent="0.2">
      <c r="A44" s="16" t="s">
        <v>25</v>
      </c>
      <c r="B44" s="17">
        <v>134</v>
      </c>
      <c r="C44" s="17">
        <v>139</v>
      </c>
      <c r="D44" s="17">
        <f t="shared" si="4"/>
        <v>273</v>
      </c>
      <c r="E44" s="17">
        <v>553</v>
      </c>
      <c r="F44" s="17">
        <v>560</v>
      </c>
      <c r="G44" s="17">
        <f t="shared" si="5"/>
        <v>1113</v>
      </c>
      <c r="H44" s="17">
        <f t="shared" si="3"/>
        <v>1386</v>
      </c>
    </row>
    <row r="45" spans="1:8" ht="15" customHeight="1" x14ac:dyDescent="0.2">
      <c r="A45" s="16" t="s">
        <v>27</v>
      </c>
      <c r="B45" s="17">
        <v>79</v>
      </c>
      <c r="C45" s="17">
        <v>43</v>
      </c>
      <c r="D45" s="17">
        <f t="shared" si="4"/>
        <v>122</v>
      </c>
      <c r="E45" s="17">
        <v>320</v>
      </c>
      <c r="F45" s="17">
        <v>187</v>
      </c>
      <c r="G45" s="17">
        <f t="shared" si="5"/>
        <v>507</v>
      </c>
      <c r="H45" s="17">
        <f t="shared" si="3"/>
        <v>629</v>
      </c>
    </row>
    <row r="46" spans="1:8" ht="15" customHeight="1" x14ac:dyDescent="0.2">
      <c r="A46" s="16" t="s">
        <v>19</v>
      </c>
      <c r="B46" s="17">
        <v>59</v>
      </c>
      <c r="C46" s="17">
        <v>79</v>
      </c>
      <c r="D46" s="17">
        <f t="shared" si="4"/>
        <v>138</v>
      </c>
      <c r="E46" s="17">
        <v>206</v>
      </c>
      <c r="F46" s="17">
        <v>278</v>
      </c>
      <c r="G46" s="17">
        <f t="shared" si="5"/>
        <v>484</v>
      </c>
      <c r="H46" s="17">
        <f t="shared" si="3"/>
        <v>622</v>
      </c>
    </row>
    <row r="47" spans="1:8" ht="15" customHeight="1" x14ac:dyDescent="0.2">
      <c r="A47" s="18" t="s">
        <v>44</v>
      </c>
      <c r="B47" s="19" t="s">
        <v>29</v>
      </c>
      <c r="C47" s="19" t="s">
        <v>29</v>
      </c>
      <c r="D47" s="19" t="s">
        <v>29</v>
      </c>
      <c r="E47" s="13">
        <v>1</v>
      </c>
      <c r="F47" s="19" t="s">
        <v>29</v>
      </c>
      <c r="G47" s="13">
        <f>SUM(E47:F47)</f>
        <v>1</v>
      </c>
      <c r="H47" s="13">
        <f t="shared" si="3"/>
        <v>1</v>
      </c>
    </row>
    <row r="48" spans="1:8" ht="15" customHeight="1" x14ac:dyDescent="0.2">
      <c r="A48" s="20" t="s">
        <v>45</v>
      </c>
      <c r="B48" s="21" t="s">
        <v>29</v>
      </c>
      <c r="C48" s="21" t="s">
        <v>29</v>
      </c>
      <c r="D48" s="21" t="s">
        <v>29</v>
      </c>
      <c r="E48" s="17">
        <v>1</v>
      </c>
      <c r="F48" s="21" t="s">
        <v>29</v>
      </c>
      <c r="G48" s="17">
        <f>SUM(E48:F48)</f>
        <v>1</v>
      </c>
      <c r="H48" s="17">
        <f t="shared" si="3"/>
        <v>1</v>
      </c>
    </row>
    <row r="49" spans="1:8" ht="15" customHeight="1" x14ac:dyDescent="0.2">
      <c r="A49" s="15" t="s">
        <v>46</v>
      </c>
      <c r="B49" s="13">
        <v>23</v>
      </c>
      <c r="C49" s="13">
        <v>106</v>
      </c>
      <c r="D49" s="13">
        <f t="shared" si="4"/>
        <v>129</v>
      </c>
      <c r="E49" s="13">
        <v>65</v>
      </c>
      <c r="F49" s="13">
        <v>318</v>
      </c>
      <c r="G49" s="13">
        <f t="shared" si="5"/>
        <v>383</v>
      </c>
      <c r="H49" s="13">
        <f t="shared" si="3"/>
        <v>512</v>
      </c>
    </row>
    <row r="50" spans="1:8" ht="15" customHeight="1" x14ac:dyDescent="0.2">
      <c r="A50" s="16" t="s">
        <v>47</v>
      </c>
      <c r="B50" s="17">
        <v>23</v>
      </c>
      <c r="C50" s="17">
        <v>106</v>
      </c>
      <c r="D50" s="17">
        <f t="shared" si="4"/>
        <v>129</v>
      </c>
      <c r="E50" s="17">
        <v>65</v>
      </c>
      <c r="F50" s="17">
        <v>318</v>
      </c>
      <c r="G50" s="17">
        <f t="shared" si="5"/>
        <v>383</v>
      </c>
      <c r="H50" s="17">
        <f t="shared" si="3"/>
        <v>512</v>
      </c>
    </row>
    <row r="51" spans="1:8" ht="9" customHeight="1" x14ac:dyDescent="0.2">
      <c r="A51" s="20"/>
      <c r="B51" s="24"/>
      <c r="C51" s="24"/>
      <c r="D51" s="25"/>
      <c r="E51" s="24"/>
      <c r="F51" s="24"/>
      <c r="G51" s="25"/>
      <c r="H51" s="25"/>
    </row>
    <row r="52" spans="1:8" ht="15" customHeight="1" x14ac:dyDescent="0.2">
      <c r="A52" s="11" t="s">
        <v>48</v>
      </c>
      <c r="B52" s="12">
        <f t="shared" ref="B52:H52" si="6">SUM(B53,B67)</f>
        <v>2961</v>
      </c>
      <c r="C52" s="12">
        <f t="shared" si="6"/>
        <v>3528</v>
      </c>
      <c r="D52" s="12">
        <f t="shared" si="6"/>
        <v>6489</v>
      </c>
      <c r="E52" s="12">
        <f t="shared" si="6"/>
        <v>7240</v>
      </c>
      <c r="F52" s="12">
        <f t="shared" si="6"/>
        <v>10380</v>
      </c>
      <c r="G52" s="12">
        <f t="shared" si="6"/>
        <v>17620</v>
      </c>
      <c r="H52" s="12">
        <f t="shared" si="6"/>
        <v>24109</v>
      </c>
    </row>
    <row r="53" spans="1:8" ht="15" customHeight="1" x14ac:dyDescent="0.2">
      <c r="A53" s="11" t="s">
        <v>49</v>
      </c>
      <c r="B53" s="12">
        <f t="shared" ref="B53:H53" si="7">SUM(B54,B57,B64)</f>
        <v>27</v>
      </c>
      <c r="C53" s="12">
        <f t="shared" si="7"/>
        <v>47</v>
      </c>
      <c r="D53" s="12">
        <f t="shared" si="7"/>
        <v>74</v>
      </c>
      <c r="E53" s="12">
        <f t="shared" si="7"/>
        <v>31</v>
      </c>
      <c r="F53" s="12">
        <f t="shared" si="7"/>
        <v>67</v>
      </c>
      <c r="G53" s="12">
        <f t="shared" si="7"/>
        <v>98</v>
      </c>
      <c r="H53" s="12">
        <f t="shared" si="7"/>
        <v>172</v>
      </c>
    </row>
    <row r="54" spans="1:8" ht="15" customHeight="1" x14ac:dyDescent="0.2">
      <c r="A54" s="26" t="s">
        <v>12</v>
      </c>
      <c r="B54" s="12">
        <f t="shared" ref="B54:H55" si="8">B55</f>
        <v>7</v>
      </c>
      <c r="C54" s="12">
        <f t="shared" si="8"/>
        <v>13</v>
      </c>
      <c r="D54" s="12">
        <f t="shared" si="8"/>
        <v>20</v>
      </c>
      <c r="E54" s="12">
        <f t="shared" si="8"/>
        <v>2</v>
      </c>
      <c r="F54" s="12">
        <f t="shared" si="8"/>
        <v>28</v>
      </c>
      <c r="G54" s="12">
        <f t="shared" si="8"/>
        <v>30</v>
      </c>
      <c r="H54" s="12">
        <f t="shared" si="8"/>
        <v>50</v>
      </c>
    </row>
    <row r="55" spans="1:8" ht="15" customHeight="1" x14ac:dyDescent="0.2">
      <c r="A55" s="27" t="s">
        <v>50</v>
      </c>
      <c r="B55" s="12">
        <f>B56</f>
        <v>7</v>
      </c>
      <c r="C55" s="12">
        <f t="shared" si="8"/>
        <v>13</v>
      </c>
      <c r="D55" s="12">
        <f t="shared" si="8"/>
        <v>20</v>
      </c>
      <c r="E55" s="12">
        <f t="shared" si="8"/>
        <v>2</v>
      </c>
      <c r="F55" s="12">
        <f t="shared" si="8"/>
        <v>28</v>
      </c>
      <c r="G55" s="12">
        <f t="shared" si="8"/>
        <v>30</v>
      </c>
      <c r="H55" s="13">
        <f>SUM(D55,G55)</f>
        <v>50</v>
      </c>
    </row>
    <row r="56" spans="1:8" ht="15" customHeight="1" x14ac:dyDescent="0.2">
      <c r="A56" s="28" t="s">
        <v>51</v>
      </c>
      <c r="B56" s="17">
        <v>7</v>
      </c>
      <c r="C56" s="17">
        <v>13</v>
      </c>
      <c r="D56" s="29">
        <f>SUM(B56:C56)</f>
        <v>20</v>
      </c>
      <c r="E56" s="17">
        <v>2</v>
      </c>
      <c r="F56" s="17">
        <v>28</v>
      </c>
      <c r="G56" s="29">
        <f>SUM(E56:F56)</f>
        <v>30</v>
      </c>
      <c r="H56" s="17">
        <f t="shared" ref="H56:H66" si="9">SUM(D56,G56)</f>
        <v>50</v>
      </c>
    </row>
    <row r="57" spans="1:8" ht="15" customHeight="1" x14ac:dyDescent="0.2">
      <c r="A57" s="26" t="s">
        <v>52</v>
      </c>
      <c r="B57" s="12">
        <f>+B58+B60+B62</f>
        <v>20</v>
      </c>
      <c r="C57" s="12">
        <f>+C58+C60+C62</f>
        <v>34</v>
      </c>
      <c r="D57" s="12">
        <f>+B57+C57</f>
        <v>54</v>
      </c>
      <c r="E57" s="12">
        <f>+E58+E60+E62</f>
        <v>23</v>
      </c>
      <c r="F57" s="12">
        <f>+F58+F60+F62</f>
        <v>38</v>
      </c>
      <c r="G57" s="12">
        <f>+E57+F57</f>
        <v>61</v>
      </c>
      <c r="H57" s="12">
        <f t="shared" si="9"/>
        <v>115</v>
      </c>
    </row>
    <row r="58" spans="1:8" ht="15" customHeight="1" x14ac:dyDescent="0.2">
      <c r="A58" s="27" t="s">
        <v>30</v>
      </c>
      <c r="B58" s="12">
        <f t="shared" ref="B58:G62" si="10">B59</f>
        <v>10</v>
      </c>
      <c r="C58" s="12">
        <f t="shared" si="10"/>
        <v>21</v>
      </c>
      <c r="D58" s="12">
        <f t="shared" si="10"/>
        <v>31</v>
      </c>
      <c r="E58" s="12">
        <f t="shared" si="10"/>
        <v>6</v>
      </c>
      <c r="F58" s="12">
        <f t="shared" si="10"/>
        <v>16</v>
      </c>
      <c r="G58" s="12">
        <f t="shared" si="10"/>
        <v>22</v>
      </c>
      <c r="H58" s="12">
        <f t="shared" si="9"/>
        <v>53</v>
      </c>
    </row>
    <row r="59" spans="1:8" ht="15" customHeight="1" x14ac:dyDescent="0.2">
      <c r="A59" s="28" t="s">
        <v>53</v>
      </c>
      <c r="B59" s="30">
        <v>10</v>
      </c>
      <c r="C59" s="30">
        <v>21</v>
      </c>
      <c r="D59" s="31">
        <f>SUM(B59:C59)</f>
        <v>31</v>
      </c>
      <c r="E59" s="30">
        <v>6</v>
      </c>
      <c r="F59" s="30">
        <v>16</v>
      </c>
      <c r="G59" s="31">
        <f>SUM(E59:F59)</f>
        <v>22</v>
      </c>
      <c r="H59" s="30">
        <f t="shared" si="9"/>
        <v>53</v>
      </c>
    </row>
    <row r="60" spans="1:8" ht="15" customHeight="1" x14ac:dyDescent="0.2">
      <c r="A60" s="26" t="s">
        <v>40</v>
      </c>
      <c r="B60" s="12">
        <f t="shared" si="10"/>
        <v>8</v>
      </c>
      <c r="C60" s="12">
        <f t="shared" si="10"/>
        <v>5</v>
      </c>
      <c r="D60" s="12">
        <f t="shared" si="10"/>
        <v>13</v>
      </c>
      <c r="E60" s="12">
        <f t="shared" si="10"/>
        <v>10</v>
      </c>
      <c r="F60" s="12">
        <f t="shared" si="10"/>
        <v>14</v>
      </c>
      <c r="G60" s="12">
        <f t="shared" si="10"/>
        <v>24</v>
      </c>
      <c r="H60" s="12">
        <f t="shared" si="9"/>
        <v>37</v>
      </c>
    </row>
    <row r="61" spans="1:8" ht="15" customHeight="1" x14ac:dyDescent="0.2">
      <c r="A61" s="32" t="s">
        <v>54</v>
      </c>
      <c r="B61" s="30">
        <v>8</v>
      </c>
      <c r="C61" s="30">
        <v>5</v>
      </c>
      <c r="D61" s="31">
        <f>SUM(B61:C61)</f>
        <v>13</v>
      </c>
      <c r="E61" s="30">
        <v>10</v>
      </c>
      <c r="F61" s="30">
        <v>14</v>
      </c>
      <c r="G61" s="31">
        <f>SUM(E61:F61)</f>
        <v>24</v>
      </c>
      <c r="H61" s="30">
        <f t="shared" si="9"/>
        <v>37</v>
      </c>
    </row>
    <row r="62" spans="1:8" ht="15" customHeight="1" x14ac:dyDescent="0.2">
      <c r="A62" s="26" t="s">
        <v>55</v>
      </c>
      <c r="B62" s="12">
        <f t="shared" si="10"/>
        <v>2</v>
      </c>
      <c r="C62" s="12">
        <f t="shared" si="10"/>
        <v>8</v>
      </c>
      <c r="D62" s="12">
        <f t="shared" si="10"/>
        <v>10</v>
      </c>
      <c r="E62" s="12">
        <f t="shared" si="10"/>
        <v>7</v>
      </c>
      <c r="F62" s="12">
        <f t="shared" si="10"/>
        <v>8</v>
      </c>
      <c r="G62" s="12">
        <f t="shared" si="10"/>
        <v>15</v>
      </c>
      <c r="H62" s="12">
        <f t="shared" si="9"/>
        <v>25</v>
      </c>
    </row>
    <row r="63" spans="1:8" ht="15" customHeight="1" x14ac:dyDescent="0.2">
      <c r="A63" s="32" t="s">
        <v>54</v>
      </c>
      <c r="B63" s="30">
        <v>2</v>
      </c>
      <c r="C63" s="30">
        <v>8</v>
      </c>
      <c r="D63" s="31">
        <f>SUM(B63:C63)</f>
        <v>10</v>
      </c>
      <c r="E63" s="30">
        <v>7</v>
      </c>
      <c r="F63" s="30">
        <v>8</v>
      </c>
      <c r="G63" s="31">
        <f>SUM(E63:F63)</f>
        <v>15</v>
      </c>
      <c r="H63" s="30">
        <f t="shared" si="9"/>
        <v>25</v>
      </c>
    </row>
    <row r="64" spans="1:8" ht="15" customHeight="1" x14ac:dyDescent="0.2">
      <c r="A64" s="26" t="s">
        <v>56</v>
      </c>
      <c r="B64" s="12">
        <f>B65</f>
        <v>0</v>
      </c>
      <c r="C64" s="12">
        <f t="shared" ref="C64:G64" si="11">C65</f>
        <v>0</v>
      </c>
      <c r="D64" s="12">
        <f t="shared" si="11"/>
        <v>0</v>
      </c>
      <c r="E64" s="12">
        <f t="shared" si="11"/>
        <v>6</v>
      </c>
      <c r="F64" s="12">
        <f t="shared" si="11"/>
        <v>1</v>
      </c>
      <c r="G64" s="12">
        <f t="shared" si="11"/>
        <v>7</v>
      </c>
      <c r="H64" s="12">
        <f t="shared" si="9"/>
        <v>7</v>
      </c>
    </row>
    <row r="65" spans="1:8" ht="15" customHeight="1" x14ac:dyDescent="0.2">
      <c r="A65" s="27" t="s">
        <v>57</v>
      </c>
      <c r="B65" s="13">
        <f>B66</f>
        <v>0</v>
      </c>
      <c r="C65" s="13">
        <f>C66</f>
        <v>0</v>
      </c>
      <c r="D65" s="12">
        <f>B65+C65</f>
        <v>0</v>
      </c>
      <c r="E65" s="13">
        <f>E66</f>
        <v>6</v>
      </c>
      <c r="F65" s="13">
        <f>F66</f>
        <v>1</v>
      </c>
      <c r="G65" s="12">
        <f>G66</f>
        <v>7</v>
      </c>
      <c r="H65" s="13">
        <f t="shared" si="9"/>
        <v>7</v>
      </c>
    </row>
    <row r="66" spans="1:8" ht="15" customHeight="1" x14ac:dyDescent="0.2">
      <c r="A66" s="28" t="s">
        <v>58</v>
      </c>
      <c r="B66" s="17">
        <v>0</v>
      </c>
      <c r="C66" s="17">
        <v>0</v>
      </c>
      <c r="D66" s="29">
        <f>SUM(B66:C66)</f>
        <v>0</v>
      </c>
      <c r="E66" s="17">
        <v>6</v>
      </c>
      <c r="F66" s="17">
        <v>1</v>
      </c>
      <c r="G66" s="29">
        <f>SUM(E66:F66)</f>
        <v>7</v>
      </c>
      <c r="H66" s="17">
        <f t="shared" si="9"/>
        <v>7</v>
      </c>
    </row>
    <row r="67" spans="1:8" ht="15" customHeight="1" x14ac:dyDescent="0.2">
      <c r="A67" s="11" t="s">
        <v>59</v>
      </c>
      <c r="B67" s="12">
        <f>SUM(B68,B73,B77,B79,B81,B85,B91,B93,B95,B97)</f>
        <v>2934</v>
      </c>
      <c r="C67" s="12">
        <f t="shared" ref="C67:H67" si="12">SUM(C68,C73,C77,C79,C81,C85,C91,C93,C95,C97)</f>
        <v>3481</v>
      </c>
      <c r="D67" s="12">
        <f t="shared" si="12"/>
        <v>6415</v>
      </c>
      <c r="E67" s="12">
        <f t="shared" si="12"/>
        <v>7209</v>
      </c>
      <c r="F67" s="12">
        <f t="shared" si="12"/>
        <v>10313</v>
      </c>
      <c r="G67" s="12">
        <f t="shared" si="12"/>
        <v>17522</v>
      </c>
      <c r="H67" s="12">
        <f t="shared" si="12"/>
        <v>23937</v>
      </c>
    </row>
    <row r="68" spans="1:8" s="34" customFormat="1" ht="15" customHeight="1" x14ac:dyDescent="0.2">
      <c r="A68" s="18" t="s">
        <v>16</v>
      </c>
      <c r="B68" s="33">
        <v>595</v>
      </c>
      <c r="C68" s="33">
        <v>543</v>
      </c>
      <c r="D68" s="33">
        <f>+B68+C68</f>
        <v>1138</v>
      </c>
      <c r="E68" s="33">
        <v>1328</v>
      </c>
      <c r="F68" s="33">
        <v>1470</v>
      </c>
      <c r="G68" s="33">
        <f t="shared" ref="G68:G98" si="13">+E68+F68</f>
        <v>2798</v>
      </c>
      <c r="H68" s="33">
        <f>+D68+G68</f>
        <v>3936</v>
      </c>
    </row>
    <row r="69" spans="1:8" ht="15" customHeight="1" x14ac:dyDescent="0.2">
      <c r="A69" s="35" t="s">
        <v>17</v>
      </c>
      <c r="B69" s="17">
        <v>205</v>
      </c>
      <c r="C69" s="17">
        <v>165</v>
      </c>
      <c r="D69" s="25">
        <f t="shared" ref="D69:D98" si="14">+B69+C69</f>
        <v>370</v>
      </c>
      <c r="E69" s="17">
        <v>427</v>
      </c>
      <c r="F69" s="17">
        <v>519</v>
      </c>
      <c r="G69" s="25">
        <f t="shared" si="13"/>
        <v>946</v>
      </c>
      <c r="H69" s="25">
        <f t="shared" ref="H69:H98" si="15">+D69+G69</f>
        <v>1316</v>
      </c>
    </row>
    <row r="70" spans="1:8" ht="15" customHeight="1" x14ac:dyDescent="0.2">
      <c r="A70" s="35" t="s">
        <v>18</v>
      </c>
      <c r="B70" s="17">
        <v>182</v>
      </c>
      <c r="C70" s="17">
        <v>127</v>
      </c>
      <c r="D70" s="25">
        <f t="shared" si="14"/>
        <v>309</v>
      </c>
      <c r="E70" s="17">
        <v>415</v>
      </c>
      <c r="F70" s="17">
        <v>319</v>
      </c>
      <c r="G70" s="25">
        <f t="shared" si="13"/>
        <v>734</v>
      </c>
      <c r="H70" s="25">
        <f t="shared" si="15"/>
        <v>1043</v>
      </c>
    </row>
    <row r="71" spans="1:8" ht="15" customHeight="1" x14ac:dyDescent="0.2">
      <c r="A71" s="35" t="s">
        <v>19</v>
      </c>
      <c r="B71" s="17">
        <v>111</v>
      </c>
      <c r="C71" s="17">
        <v>138</v>
      </c>
      <c r="D71" s="25">
        <f t="shared" si="14"/>
        <v>249</v>
      </c>
      <c r="E71" s="17">
        <v>268</v>
      </c>
      <c r="F71" s="17">
        <v>396</v>
      </c>
      <c r="G71" s="25">
        <f t="shared" si="13"/>
        <v>664</v>
      </c>
      <c r="H71" s="25">
        <f t="shared" si="15"/>
        <v>913</v>
      </c>
    </row>
    <row r="72" spans="1:8" ht="15" customHeight="1" x14ac:dyDescent="0.2">
      <c r="A72" s="35" t="s">
        <v>20</v>
      </c>
      <c r="B72" s="17">
        <v>97</v>
      </c>
      <c r="C72" s="17">
        <v>113</v>
      </c>
      <c r="D72" s="25">
        <f t="shared" si="14"/>
        <v>210</v>
      </c>
      <c r="E72" s="17">
        <v>218</v>
      </c>
      <c r="F72" s="17">
        <v>236</v>
      </c>
      <c r="G72" s="25">
        <f t="shared" si="13"/>
        <v>454</v>
      </c>
      <c r="H72" s="25">
        <f t="shared" si="15"/>
        <v>664</v>
      </c>
    </row>
    <row r="73" spans="1:8" s="34" customFormat="1" ht="15" customHeight="1" x14ac:dyDescent="0.2">
      <c r="A73" s="18" t="s">
        <v>21</v>
      </c>
      <c r="B73" s="33">
        <v>465</v>
      </c>
      <c r="C73" s="33">
        <v>364</v>
      </c>
      <c r="D73" s="33">
        <f t="shared" si="14"/>
        <v>829</v>
      </c>
      <c r="E73" s="33">
        <v>1156</v>
      </c>
      <c r="F73" s="33">
        <v>952</v>
      </c>
      <c r="G73" s="33">
        <f t="shared" si="13"/>
        <v>2108</v>
      </c>
      <c r="H73" s="33">
        <f t="shared" si="15"/>
        <v>2937</v>
      </c>
    </row>
    <row r="74" spans="1:8" ht="15" customHeight="1" x14ac:dyDescent="0.2">
      <c r="A74" s="20" t="s">
        <v>22</v>
      </c>
      <c r="B74" s="17">
        <v>168</v>
      </c>
      <c r="C74" s="17">
        <v>157</v>
      </c>
      <c r="D74" s="25">
        <f t="shared" si="14"/>
        <v>325</v>
      </c>
      <c r="E74" s="17">
        <v>475</v>
      </c>
      <c r="F74" s="17">
        <v>394</v>
      </c>
      <c r="G74" s="25">
        <f t="shared" si="13"/>
        <v>869</v>
      </c>
      <c r="H74" s="25">
        <f t="shared" si="15"/>
        <v>1194</v>
      </c>
    </row>
    <row r="75" spans="1:8" ht="15" customHeight="1" x14ac:dyDescent="0.2">
      <c r="A75" s="20" t="s">
        <v>23</v>
      </c>
      <c r="B75" s="17">
        <v>173</v>
      </c>
      <c r="C75" s="17">
        <v>178</v>
      </c>
      <c r="D75" s="25">
        <f t="shared" si="14"/>
        <v>351</v>
      </c>
      <c r="E75" s="17">
        <v>353</v>
      </c>
      <c r="F75" s="17">
        <v>468</v>
      </c>
      <c r="G75" s="25">
        <f t="shared" si="13"/>
        <v>821</v>
      </c>
      <c r="H75" s="25">
        <f t="shared" si="15"/>
        <v>1172</v>
      </c>
    </row>
    <row r="76" spans="1:8" ht="15" customHeight="1" x14ac:dyDescent="0.2">
      <c r="A76" s="20" t="s">
        <v>67</v>
      </c>
      <c r="B76" s="17">
        <v>124</v>
      </c>
      <c r="C76" s="17">
        <v>29</v>
      </c>
      <c r="D76" s="25">
        <f t="shared" si="14"/>
        <v>153</v>
      </c>
      <c r="E76" s="17">
        <v>328</v>
      </c>
      <c r="F76" s="17">
        <v>90</v>
      </c>
      <c r="G76" s="25">
        <f t="shared" si="13"/>
        <v>418</v>
      </c>
      <c r="H76" s="25">
        <f t="shared" si="15"/>
        <v>571</v>
      </c>
    </row>
    <row r="77" spans="1:8" s="34" customFormat="1" ht="15" customHeight="1" x14ac:dyDescent="0.2">
      <c r="A77" s="18" t="s">
        <v>24</v>
      </c>
      <c r="B77" s="33">
        <v>713</v>
      </c>
      <c r="C77" s="33">
        <v>747</v>
      </c>
      <c r="D77" s="33">
        <f t="shared" si="14"/>
        <v>1460</v>
      </c>
      <c r="E77" s="33">
        <v>1597</v>
      </c>
      <c r="F77" s="33">
        <v>1730</v>
      </c>
      <c r="G77" s="33">
        <f t="shared" si="13"/>
        <v>3327</v>
      </c>
      <c r="H77" s="33">
        <f t="shared" si="15"/>
        <v>4787</v>
      </c>
    </row>
    <row r="78" spans="1:8" ht="15" customHeight="1" x14ac:dyDescent="0.2">
      <c r="A78" s="20" t="s">
        <v>25</v>
      </c>
      <c r="B78" s="17">
        <v>713</v>
      </c>
      <c r="C78" s="17">
        <v>747</v>
      </c>
      <c r="D78" s="25">
        <f t="shared" si="14"/>
        <v>1460</v>
      </c>
      <c r="E78" s="17">
        <v>1597</v>
      </c>
      <c r="F78" s="17">
        <v>1730</v>
      </c>
      <c r="G78" s="25">
        <f t="shared" si="13"/>
        <v>3327</v>
      </c>
      <c r="H78" s="25">
        <f t="shared" si="15"/>
        <v>4787</v>
      </c>
    </row>
    <row r="79" spans="1:8" s="34" customFormat="1" ht="15" customHeight="1" x14ac:dyDescent="0.2">
      <c r="A79" s="18" t="s">
        <v>26</v>
      </c>
      <c r="B79" s="33">
        <v>292</v>
      </c>
      <c r="C79" s="33">
        <v>112</v>
      </c>
      <c r="D79" s="33">
        <f t="shared" si="14"/>
        <v>404</v>
      </c>
      <c r="E79" s="33">
        <v>856</v>
      </c>
      <c r="F79" s="33">
        <v>429</v>
      </c>
      <c r="G79" s="33">
        <f t="shared" si="13"/>
        <v>1285</v>
      </c>
      <c r="H79" s="33">
        <f t="shared" si="15"/>
        <v>1689</v>
      </c>
    </row>
    <row r="80" spans="1:8" ht="15" customHeight="1" x14ac:dyDescent="0.2">
      <c r="A80" s="20" t="s">
        <v>27</v>
      </c>
      <c r="B80" s="17">
        <v>292</v>
      </c>
      <c r="C80" s="17">
        <v>112</v>
      </c>
      <c r="D80" s="25">
        <f t="shared" si="14"/>
        <v>404</v>
      </c>
      <c r="E80" s="17">
        <v>856</v>
      </c>
      <c r="F80" s="17">
        <v>429</v>
      </c>
      <c r="G80" s="25">
        <f t="shared" si="13"/>
        <v>1285</v>
      </c>
      <c r="H80" s="25">
        <f t="shared" si="15"/>
        <v>1689</v>
      </c>
    </row>
    <row r="81" spans="1:9" s="34" customFormat="1" ht="15" customHeight="1" x14ac:dyDescent="0.2">
      <c r="A81" s="18" t="s">
        <v>30</v>
      </c>
      <c r="B81" s="33">
        <v>130</v>
      </c>
      <c r="C81" s="33">
        <v>308</v>
      </c>
      <c r="D81" s="33">
        <f t="shared" si="14"/>
        <v>438</v>
      </c>
      <c r="E81" s="33">
        <v>320</v>
      </c>
      <c r="F81" s="33">
        <v>1041</v>
      </c>
      <c r="G81" s="33">
        <f t="shared" si="13"/>
        <v>1361</v>
      </c>
      <c r="H81" s="33">
        <f t="shared" si="15"/>
        <v>1799</v>
      </c>
    </row>
    <row r="82" spans="1:9" s="34" customFormat="1" ht="15" customHeight="1" x14ac:dyDescent="0.2">
      <c r="A82" s="20" t="s">
        <v>31</v>
      </c>
      <c r="B82" s="17">
        <v>35</v>
      </c>
      <c r="C82" s="17">
        <v>53</v>
      </c>
      <c r="D82" s="25">
        <f t="shared" si="14"/>
        <v>88</v>
      </c>
      <c r="E82" s="17">
        <v>87</v>
      </c>
      <c r="F82" s="17">
        <v>165</v>
      </c>
      <c r="G82" s="25">
        <f t="shared" si="13"/>
        <v>252</v>
      </c>
      <c r="H82" s="25">
        <f t="shared" si="15"/>
        <v>340</v>
      </c>
    </row>
    <row r="83" spans="1:9" s="34" customFormat="1" ht="15" customHeight="1" x14ac:dyDescent="0.2">
      <c r="A83" s="20" t="s">
        <v>35</v>
      </c>
      <c r="B83" s="21" t="s">
        <v>29</v>
      </c>
      <c r="C83" s="21" t="s">
        <v>29</v>
      </c>
      <c r="D83" s="21" t="s">
        <v>29</v>
      </c>
      <c r="E83" s="21" t="s">
        <v>29</v>
      </c>
      <c r="F83" s="17">
        <v>1</v>
      </c>
      <c r="G83" s="25">
        <f>SUM(E83:F83)</f>
        <v>1</v>
      </c>
      <c r="H83" s="25">
        <f>+G83</f>
        <v>1</v>
      </c>
    </row>
    <row r="84" spans="1:9" s="34" customFormat="1" ht="15" customHeight="1" x14ac:dyDescent="0.2">
      <c r="A84" s="20" t="s">
        <v>37</v>
      </c>
      <c r="B84" s="17">
        <v>95</v>
      </c>
      <c r="C84" s="17">
        <v>255</v>
      </c>
      <c r="D84" s="25">
        <f t="shared" si="14"/>
        <v>350</v>
      </c>
      <c r="E84" s="17">
        <v>233</v>
      </c>
      <c r="F84" s="17">
        <v>875</v>
      </c>
      <c r="G84" s="25">
        <f t="shared" si="13"/>
        <v>1108</v>
      </c>
      <c r="H84" s="25">
        <f t="shared" si="15"/>
        <v>1458</v>
      </c>
    </row>
    <row r="85" spans="1:9" s="34" customFormat="1" ht="15" customHeight="1" x14ac:dyDescent="0.2">
      <c r="A85" s="26" t="s">
        <v>40</v>
      </c>
      <c r="B85" s="19">
        <v>41</v>
      </c>
      <c r="C85" s="19">
        <v>72</v>
      </c>
      <c r="D85" s="19">
        <f t="shared" si="14"/>
        <v>113</v>
      </c>
      <c r="E85" s="19">
        <v>134</v>
      </c>
      <c r="F85" s="19">
        <v>265</v>
      </c>
      <c r="G85" s="19">
        <f t="shared" si="13"/>
        <v>399</v>
      </c>
      <c r="H85" s="33">
        <f t="shared" si="15"/>
        <v>512</v>
      </c>
    </row>
    <row r="86" spans="1:9" ht="15" customHeight="1" x14ac:dyDescent="0.2">
      <c r="A86" s="36" t="s">
        <v>60</v>
      </c>
      <c r="B86" s="21" t="s">
        <v>29</v>
      </c>
      <c r="C86" s="21" t="s">
        <v>29</v>
      </c>
      <c r="D86" s="21" t="s">
        <v>29</v>
      </c>
      <c r="E86" s="21" t="s">
        <v>29</v>
      </c>
      <c r="F86" s="17">
        <v>3</v>
      </c>
      <c r="G86" s="25">
        <f>SUM(E86:F86)</f>
        <v>3</v>
      </c>
      <c r="H86" s="25">
        <f>+G86</f>
        <v>3</v>
      </c>
      <c r="I86" s="37"/>
    </row>
    <row r="87" spans="1:9" ht="15" customHeight="1" x14ac:dyDescent="0.2">
      <c r="A87" s="36" t="s">
        <v>41</v>
      </c>
      <c r="B87" s="17">
        <v>15</v>
      </c>
      <c r="C87" s="17">
        <v>39</v>
      </c>
      <c r="D87" s="25">
        <f t="shared" si="14"/>
        <v>54</v>
      </c>
      <c r="E87" s="17">
        <v>76</v>
      </c>
      <c r="F87" s="17">
        <v>168</v>
      </c>
      <c r="G87" s="25">
        <f t="shared" si="13"/>
        <v>244</v>
      </c>
      <c r="H87" s="25">
        <f t="shared" si="15"/>
        <v>298</v>
      </c>
      <c r="I87" s="37"/>
    </row>
    <row r="88" spans="1:9" ht="15" customHeight="1" x14ac:dyDescent="0.2">
      <c r="A88" s="36" t="s">
        <v>61</v>
      </c>
      <c r="B88" s="17">
        <v>2</v>
      </c>
      <c r="C88" s="17">
        <v>0</v>
      </c>
      <c r="D88" s="25">
        <v>2</v>
      </c>
      <c r="E88" s="17">
        <v>2</v>
      </c>
      <c r="F88" s="17">
        <v>6</v>
      </c>
      <c r="G88" s="25">
        <f t="shared" si="13"/>
        <v>8</v>
      </c>
      <c r="H88" s="25">
        <f t="shared" si="15"/>
        <v>10</v>
      </c>
      <c r="I88" s="37"/>
    </row>
    <row r="89" spans="1:9" ht="15" customHeight="1" x14ac:dyDescent="0.2">
      <c r="A89" s="36" t="s">
        <v>42</v>
      </c>
      <c r="B89" s="17">
        <v>22</v>
      </c>
      <c r="C89" s="17">
        <v>32</v>
      </c>
      <c r="D89" s="25">
        <f t="shared" si="14"/>
        <v>54</v>
      </c>
      <c r="E89" s="17">
        <v>52</v>
      </c>
      <c r="F89" s="17">
        <v>85</v>
      </c>
      <c r="G89" s="25">
        <f t="shared" si="13"/>
        <v>137</v>
      </c>
      <c r="H89" s="25">
        <f t="shared" si="15"/>
        <v>191</v>
      </c>
      <c r="I89" s="37"/>
    </row>
    <row r="90" spans="1:9" ht="15" customHeight="1" x14ac:dyDescent="0.2">
      <c r="A90" s="36" t="s">
        <v>62</v>
      </c>
      <c r="B90" s="17">
        <v>2</v>
      </c>
      <c r="C90" s="17">
        <v>1</v>
      </c>
      <c r="D90" s="25">
        <f t="shared" si="14"/>
        <v>3</v>
      </c>
      <c r="E90" s="17">
        <v>4</v>
      </c>
      <c r="F90" s="17">
        <v>3</v>
      </c>
      <c r="G90" s="25">
        <f t="shared" si="13"/>
        <v>7</v>
      </c>
      <c r="H90" s="25">
        <f t="shared" si="15"/>
        <v>10</v>
      </c>
      <c r="I90" s="37"/>
    </row>
    <row r="91" spans="1:9" ht="15" customHeight="1" x14ac:dyDescent="0.2">
      <c r="A91" s="26" t="s">
        <v>63</v>
      </c>
      <c r="B91" s="19">
        <v>129</v>
      </c>
      <c r="C91" s="19">
        <v>253</v>
      </c>
      <c r="D91" s="19">
        <f t="shared" si="14"/>
        <v>382</v>
      </c>
      <c r="E91" s="19">
        <v>383</v>
      </c>
      <c r="F91" s="19">
        <v>697</v>
      </c>
      <c r="G91" s="19">
        <f t="shared" si="13"/>
        <v>1080</v>
      </c>
      <c r="H91" s="33">
        <f t="shared" si="15"/>
        <v>1462</v>
      </c>
      <c r="I91" s="37"/>
    </row>
    <row r="92" spans="1:9" ht="15" customHeight="1" x14ac:dyDescent="0.2">
      <c r="A92" s="16" t="s">
        <v>64</v>
      </c>
      <c r="B92" s="17">
        <v>129</v>
      </c>
      <c r="C92" s="17">
        <v>253</v>
      </c>
      <c r="D92" s="25">
        <f t="shared" si="14"/>
        <v>382</v>
      </c>
      <c r="E92" s="17">
        <v>383</v>
      </c>
      <c r="F92" s="17">
        <v>697</v>
      </c>
      <c r="G92" s="25">
        <f t="shared" si="13"/>
        <v>1080</v>
      </c>
      <c r="H92" s="25">
        <f t="shared" si="15"/>
        <v>1462</v>
      </c>
      <c r="I92" s="37"/>
    </row>
    <row r="93" spans="1:9" s="34" customFormat="1" ht="15" customHeight="1" x14ac:dyDescent="0.2">
      <c r="A93" s="26" t="s">
        <v>55</v>
      </c>
      <c r="B93" s="38">
        <v>457</v>
      </c>
      <c r="C93" s="38">
        <v>770</v>
      </c>
      <c r="D93" s="38">
        <f t="shared" si="14"/>
        <v>1227</v>
      </c>
      <c r="E93" s="38">
        <v>1219</v>
      </c>
      <c r="F93" s="38">
        <v>2843</v>
      </c>
      <c r="G93" s="33">
        <f t="shared" si="13"/>
        <v>4062</v>
      </c>
      <c r="H93" s="33">
        <f t="shared" si="15"/>
        <v>5289</v>
      </c>
    </row>
    <row r="94" spans="1:9" ht="15" customHeight="1" x14ac:dyDescent="0.2">
      <c r="A94" s="16" t="s">
        <v>39</v>
      </c>
      <c r="B94" s="17">
        <v>457</v>
      </c>
      <c r="C94" s="17">
        <v>770</v>
      </c>
      <c r="D94" s="25">
        <f t="shared" si="14"/>
        <v>1227</v>
      </c>
      <c r="E94" s="17">
        <v>1219</v>
      </c>
      <c r="F94" s="17">
        <v>2843</v>
      </c>
      <c r="G94" s="25">
        <f t="shared" si="13"/>
        <v>4062</v>
      </c>
      <c r="H94" s="25">
        <f t="shared" si="15"/>
        <v>5289</v>
      </c>
    </row>
    <row r="95" spans="1:9" ht="15" customHeight="1" x14ac:dyDescent="0.2">
      <c r="A95" s="26" t="s">
        <v>44</v>
      </c>
      <c r="B95" s="38">
        <v>53</v>
      </c>
      <c r="C95" s="38">
        <v>74</v>
      </c>
      <c r="D95" s="38">
        <f t="shared" si="14"/>
        <v>127</v>
      </c>
      <c r="E95" s="38">
        <v>89</v>
      </c>
      <c r="F95" s="38">
        <v>159</v>
      </c>
      <c r="G95" s="38">
        <f t="shared" si="13"/>
        <v>248</v>
      </c>
      <c r="H95" s="38">
        <f t="shared" si="15"/>
        <v>375</v>
      </c>
    </row>
    <row r="96" spans="1:9" ht="15" customHeight="1" x14ac:dyDescent="0.2">
      <c r="A96" s="16" t="s">
        <v>45</v>
      </c>
      <c r="B96" s="17">
        <v>53</v>
      </c>
      <c r="C96" s="17">
        <v>74</v>
      </c>
      <c r="D96" s="25">
        <f t="shared" si="14"/>
        <v>127</v>
      </c>
      <c r="E96" s="17">
        <v>89</v>
      </c>
      <c r="F96" s="17">
        <v>159</v>
      </c>
      <c r="G96" s="25">
        <f t="shared" si="13"/>
        <v>248</v>
      </c>
      <c r="H96" s="25">
        <f t="shared" si="15"/>
        <v>375</v>
      </c>
    </row>
    <row r="97" spans="1:8" s="34" customFormat="1" ht="15" customHeight="1" x14ac:dyDescent="0.2">
      <c r="A97" s="26" t="s">
        <v>46</v>
      </c>
      <c r="B97" s="19">
        <v>59</v>
      </c>
      <c r="C97" s="19">
        <v>238</v>
      </c>
      <c r="D97" s="19">
        <f t="shared" si="14"/>
        <v>297</v>
      </c>
      <c r="E97" s="19">
        <v>127</v>
      </c>
      <c r="F97" s="19">
        <v>727</v>
      </c>
      <c r="G97" s="33">
        <f t="shared" si="13"/>
        <v>854</v>
      </c>
      <c r="H97" s="33">
        <f t="shared" si="15"/>
        <v>1151</v>
      </c>
    </row>
    <row r="98" spans="1:8" ht="15" customHeight="1" x14ac:dyDescent="0.2">
      <c r="A98" s="20" t="s">
        <v>47</v>
      </c>
      <c r="B98" s="17">
        <v>59</v>
      </c>
      <c r="C98" s="17">
        <v>238</v>
      </c>
      <c r="D98" s="25">
        <f t="shared" si="14"/>
        <v>297</v>
      </c>
      <c r="E98" s="17">
        <v>127</v>
      </c>
      <c r="F98" s="17">
        <v>727</v>
      </c>
      <c r="G98" s="25">
        <f t="shared" si="13"/>
        <v>854</v>
      </c>
      <c r="H98" s="25">
        <f t="shared" si="15"/>
        <v>1151</v>
      </c>
    </row>
    <row r="99" spans="1:8" ht="9" customHeight="1" x14ac:dyDescent="0.2">
      <c r="B99" s="25"/>
      <c r="C99" s="25"/>
      <c r="D99" s="25"/>
      <c r="E99" s="25"/>
      <c r="F99" s="25"/>
      <c r="G99" s="25"/>
      <c r="H99" s="25"/>
    </row>
    <row r="100" spans="1:8" ht="15" customHeight="1" x14ac:dyDescent="0.2">
      <c r="A100" s="39" t="s">
        <v>65</v>
      </c>
      <c r="B100" s="40">
        <f t="shared" ref="B100:H100" si="16">SUM(B8,B52)</f>
        <v>5146</v>
      </c>
      <c r="C100" s="40">
        <f t="shared" si="16"/>
        <v>5537</v>
      </c>
      <c r="D100" s="40">
        <f t="shared" si="16"/>
        <v>10683</v>
      </c>
      <c r="E100" s="40">
        <f t="shared" si="16"/>
        <v>14986</v>
      </c>
      <c r="F100" s="40">
        <f t="shared" si="16"/>
        <v>18873</v>
      </c>
      <c r="G100" s="40">
        <f t="shared" si="16"/>
        <v>33859</v>
      </c>
      <c r="H100" s="40">
        <f t="shared" si="16"/>
        <v>44542</v>
      </c>
    </row>
    <row r="101" spans="1:8" ht="12.75" customHeight="1" x14ac:dyDescent="0.2"/>
    <row r="102" spans="1:8" ht="25.5" customHeight="1" x14ac:dyDescent="0.2">
      <c r="A102" s="41" t="s">
        <v>69</v>
      </c>
      <c r="B102" s="41"/>
      <c r="C102" s="41"/>
      <c r="D102" s="41"/>
      <c r="E102" s="41"/>
      <c r="F102" s="41"/>
      <c r="G102" s="41"/>
      <c r="H102" s="41"/>
    </row>
    <row r="103" spans="1:8" ht="14.25" x14ac:dyDescent="0.2">
      <c r="A103" s="42" t="s">
        <v>70</v>
      </c>
      <c r="B103" s="43"/>
      <c r="C103" s="43"/>
      <c r="D103" s="43"/>
      <c r="E103" s="43"/>
      <c r="F103" s="43"/>
      <c r="G103" s="43"/>
      <c r="H103" s="43"/>
    </row>
    <row r="104" spans="1:8" ht="14.25" x14ac:dyDescent="0.2">
      <c r="A104" s="42"/>
      <c r="B104" s="29"/>
      <c r="C104" s="29"/>
      <c r="D104" s="29"/>
      <c r="E104" s="29"/>
      <c r="F104" s="29"/>
      <c r="G104" s="29"/>
    </row>
    <row r="105" spans="1:8" ht="12" customHeight="1" x14ac:dyDescent="0.2">
      <c r="A105" s="31" t="s">
        <v>66</v>
      </c>
      <c r="B105" s="44"/>
      <c r="C105" s="44"/>
      <c r="D105" s="44"/>
      <c r="E105" s="44"/>
      <c r="F105" s="44"/>
      <c r="G105" s="44"/>
    </row>
    <row r="252" spans="2:8" ht="9" customHeight="1" x14ac:dyDescent="0.2">
      <c r="B252" s="2"/>
      <c r="C252" s="2"/>
      <c r="D252" s="2"/>
      <c r="E252" s="2"/>
      <c r="F252" s="2"/>
      <c r="G252" s="2"/>
      <c r="H252" s="2"/>
    </row>
    <row r="253" spans="2:8" ht="13.5" customHeight="1" x14ac:dyDescent="0.2">
      <c r="B253" s="2"/>
      <c r="C253" s="2"/>
      <c r="D253" s="2"/>
      <c r="E253" s="2"/>
      <c r="F253" s="2"/>
      <c r="G253" s="2"/>
      <c r="H253" s="2"/>
    </row>
    <row r="254" spans="2:8" ht="8.25" customHeight="1" x14ac:dyDescent="0.2">
      <c r="B254" s="2"/>
      <c r="C254" s="2"/>
      <c r="D254" s="2"/>
      <c r="E254" s="2"/>
      <c r="F254" s="2"/>
      <c r="G254" s="2"/>
      <c r="H254" s="2"/>
    </row>
  </sheetData>
  <mergeCells count="7">
    <mergeCell ref="A102:H102"/>
    <mergeCell ref="A1:H1"/>
    <mergeCell ref="A2:H2"/>
    <mergeCell ref="A3:H3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 por modalidad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2024-05-06T17:28:24Z</dcterms:created>
  <dcterms:modified xsi:type="dcterms:W3CDTF">2024-07-25T23:02:58Z</dcterms:modified>
</cp:coreProperties>
</file>