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resume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F12" i="1"/>
  <c r="J12" i="1" s="1"/>
  <c r="G31" i="1" s="1"/>
  <c r="I11" i="1"/>
  <c r="F11" i="1"/>
  <c r="J11" i="1" s="1"/>
  <c r="G30" i="1" s="1"/>
  <c r="I10" i="1"/>
  <c r="F10" i="1"/>
  <c r="J10" i="1" s="1"/>
  <c r="G29" i="1" s="1"/>
  <c r="H9" i="1"/>
  <c r="H14" i="1" s="1"/>
  <c r="G9" i="1"/>
  <c r="G14" i="1" s="1"/>
  <c r="F9" i="1"/>
  <c r="E9" i="1"/>
  <c r="E14" i="1" s="1"/>
  <c r="D9" i="1"/>
  <c r="D14" i="1" s="1"/>
  <c r="C9" i="1"/>
  <c r="C14" i="1" s="1"/>
  <c r="B9" i="1"/>
  <c r="B14" i="1" s="1"/>
  <c r="I8" i="1"/>
  <c r="F8" i="1"/>
  <c r="J8" i="1" s="1"/>
  <c r="G28" i="1" l="1"/>
  <c r="I14" i="1"/>
  <c r="J9" i="1"/>
  <c r="J14" i="1" s="1"/>
  <c r="F14" i="1"/>
  <c r="I9" i="1"/>
  <c r="G32" i="1" l="1"/>
  <c r="H32" i="1" l="1"/>
  <c r="H29" i="1"/>
  <c r="H30" i="1"/>
  <c r="H31" i="1"/>
  <c r="H28" i="1"/>
</calcChain>
</file>

<file path=xl/sharedStrings.xml><?xml version="1.0" encoding="utf-8"?>
<sst xmlns="http://schemas.openxmlformats.org/spreadsheetml/2006/main" count="31" uniqueCount="24">
  <si>
    <t>UNAM. SISTEMA INCORPORADO</t>
  </si>
  <si>
    <t>2023-2024</t>
  </si>
  <si>
    <t>Nivel</t>
  </si>
  <si>
    <t>Planes de estudio incorporados</t>
  </si>
  <si>
    <t>Profesores</t>
  </si>
  <si>
    <t>Alumnos</t>
  </si>
  <si>
    <t>Primer ingreso</t>
  </si>
  <si>
    <t>Reingreso</t>
  </si>
  <si>
    <t>Población
escolar total</t>
  </si>
  <si>
    <t>Hombres</t>
  </si>
  <si>
    <t>Mujeres</t>
  </si>
  <si>
    <t>Total</t>
  </si>
  <si>
    <t>Licenciatura</t>
  </si>
  <si>
    <t>Bachillerato</t>
  </si>
  <si>
    <t>Plan ENP</t>
  </si>
  <si>
    <t>Plan CCH</t>
  </si>
  <si>
    <t>Bachillerato a distancia</t>
  </si>
  <si>
    <t>T O T A L</t>
  </si>
  <si>
    <t>INSTITUCIONES INCORPORADAS</t>
  </si>
  <si>
    <r>
      <t>Instituciones</t>
    </r>
    <r>
      <rPr>
        <vertAlign val="superscript"/>
        <sz val="10"/>
        <rFont val="Arial"/>
        <family val="2"/>
      </rPr>
      <t>a</t>
    </r>
  </si>
  <si>
    <t>Sedes</t>
  </si>
  <si>
    <t>Bachillerato Distancia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</si>
  <si>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una Institución extranjera de Bachillerato a Distancia (Loja, Ecuador).</t>
    </r>
  </si>
  <si>
    <t>FUENTE: Dirección General de Incorporación y Revalidación de Estudios,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</si>
</sst>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8"/>
      <name val="Helv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sz val="8"/>
      <color theme="0" tint="-0.249977111117893"/>
      <name val="Helv"/>
    </font>
    <font>
      <sz val="10"/>
      <color theme="0" tint="-0.249977111117893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n">
        <color theme="8" tint="0.59996337778862885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3" fontId="5" fillId="0" borderId="0" xfId="0" applyNumberFormat="1" applyFont="1" applyAlignment="1">
      <alignment vertical="center"/>
    </xf>
    <xf numFmtId="40" fontId="5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top" wrapTex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Alumnos por nivel</a:t>
            </a:r>
          </a:p>
        </c:rich>
      </c:tx>
      <c:layout>
        <c:manualLayout>
          <c:xMode val="edge"/>
          <c:yMode val="edge"/>
          <c:x val="0.396725957816424"/>
          <c:y val="4.7579440919399633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4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43938205120444"/>
          <c:y val="0.28269144085714654"/>
          <c:w val="0.61862996781457424"/>
          <c:h val="0.47975713393882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337-4215-B041-C432DBBDBD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337-4215-B041-C432DBBDBD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337-4215-B041-C432DBBDBD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1D5-4856-B95F-006DE90F6BDC}"/>
              </c:ext>
            </c:extLst>
          </c:dPt>
          <c:dLbls>
            <c:dLbl>
              <c:idx val="0"/>
              <c:layout>
                <c:manualLayout>
                  <c:x val="0"/>
                  <c:y val="9.4741764265264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37-4215-B041-C432DBBDBD13}"/>
                </c:ext>
              </c:extLst>
            </c:dLbl>
            <c:dLbl>
              <c:idx val="1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37-4215-B041-C432DBBDBD13}"/>
                </c:ext>
              </c:extLst>
            </c:dLbl>
            <c:dLbl>
              <c:idx val="2"/>
              <c:layout>
                <c:manualLayout>
                  <c:x val="-6.7146282973621102E-2"/>
                  <c:y val="-2.5838662981435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27B7-CA9C-4AAE-87AA-D452445C2A0A}" type="CATEGORYNAME">
                      <a:rPr lang="en-US">
                        <a:solidFill>
                          <a:schemeClr val="tx2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/>
                        </a:solidFill>
                      </a:rPr>
                      <a:t>
</a:t>
                    </a:r>
                    <a:fld id="{B9FB361E-93ED-472C-98FD-60585F147B7B}" type="PERCENTAGE">
                      <a:rPr lang="en-US" baseline="0">
                        <a:solidFill>
                          <a:schemeClr val="tx2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337-4215-B041-C432DBBDBD13}"/>
                </c:ext>
              </c:extLst>
            </c:dLbl>
            <c:dLbl>
              <c:idx val="3"/>
              <c:layout>
                <c:manualLayout>
                  <c:x val="4.3165467625899193E-2"/>
                  <c:y val="1.29193314907179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07DED62-2DE4-45D5-A58A-4C40525DDD41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BAF08E46-1359-4B93-A882-279B8CB15D97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1D5-4856-B95F-006DE90F6BDC}"/>
                </c:ext>
              </c:extLst>
            </c:dLbl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resumen!$F$28:$F$31</c:f>
              <c:strCache>
                <c:ptCount val="4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  <c:pt idx="3">
                  <c:v>Bachillerato Distancia</c:v>
                </c:pt>
              </c:strCache>
            </c:strRef>
          </c:cat>
          <c:val>
            <c:numRef>
              <c:f>resumen!$G$28:$G$31</c:f>
              <c:numCache>
                <c:formatCode>#,##0</c:formatCode>
                <c:ptCount val="4"/>
                <c:pt idx="0">
                  <c:v>18357</c:v>
                </c:pt>
                <c:pt idx="1">
                  <c:v>39213</c:v>
                </c:pt>
                <c:pt idx="2">
                  <c:v>9269</c:v>
                </c:pt>
                <c:pt idx="3">
                  <c:v>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37-4215-B041-C432DBBDBD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>
      <c:oddHeader>&amp;D&amp;"Helv,Negrita"&amp;14Resumen Estadístico </c:oddHeader>
    </c:headerFooter>
    <c:pageMargins b="0.98425196850393704" l="0.74803149606299213" r="0.74803149606299213" t="0.98425196850393704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284739</xdr:colOff>
      <xdr:row>17</xdr:row>
      <xdr:rowOff>112875</xdr:rowOff>
    </xdr:from>
    <xdr:to>
      <xdr:col>10</xdr:col>
      <xdr:colOff>246639</xdr:colOff>
      <xdr:row>35</xdr:row>
      <xdr:rowOff>119777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xmlns="" id="{6FAE0661-99CF-46A4-AE53-C2AC610FD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10%20sistema%20incorporado%202023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lumnos"/>
    </sheetNames>
    <sheetDataSet>
      <sheetData sheetId="0">
        <row r="28">
          <cell r="F28" t="str">
            <v>Licenciatura</v>
          </cell>
          <cell r="G28">
            <v>18357</v>
          </cell>
        </row>
        <row r="29">
          <cell r="F29" t="str">
            <v>Plan ENP</v>
          </cell>
          <cell r="G29">
            <v>39213</v>
          </cell>
        </row>
        <row r="30">
          <cell r="F30" t="str">
            <v>Plan CCH</v>
          </cell>
          <cell r="G30">
            <v>9269</v>
          </cell>
        </row>
        <row r="31">
          <cell r="F31" t="str">
            <v>Bachillerato Distancia</v>
          </cell>
          <cell r="G31">
            <v>405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40"/>
  <sheetViews>
    <sheetView tabSelected="1" zoomScale="90" zoomScaleNormal="90" workbookViewId="0">
      <selection sqref="A1:J1"/>
    </sheetView>
  </sheetViews>
  <sheetFormatPr baseColWidth="10" defaultColWidth="11.42578125" defaultRowHeight="12.75" x14ac:dyDescent="0.2"/>
  <cols>
    <col min="1" max="1" width="22.85546875" style="2" customWidth="1"/>
    <col min="2" max="9" width="11.42578125" style="2" customWidth="1"/>
    <col min="10" max="12" width="11.42578125" style="2"/>
    <col min="13" max="13" width="11.28515625" style="2" customWidth="1"/>
    <col min="14" max="16384" width="11.42578125" style="2"/>
  </cols>
  <sheetData>
    <row r="1" spans="1:1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3"/>
    </row>
    <row r="2" spans="1:1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M2" s="3"/>
    </row>
    <row r="3" spans="1:18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M3" s="3"/>
    </row>
    <row r="4" spans="1:18" ht="12" customHeight="1" x14ac:dyDescent="0.2">
      <c r="A4" s="5" t="s">
        <v>2</v>
      </c>
      <c r="B4" s="5" t="s">
        <v>3</v>
      </c>
      <c r="C4" s="5" t="s">
        <v>4</v>
      </c>
      <c r="D4" s="6" t="s">
        <v>5</v>
      </c>
      <c r="E4" s="6"/>
      <c r="F4" s="6"/>
      <c r="G4" s="6"/>
      <c r="H4" s="6"/>
      <c r="I4" s="6"/>
      <c r="J4" s="6"/>
      <c r="M4" s="3"/>
    </row>
    <row r="5" spans="1:18" ht="12" customHeight="1" x14ac:dyDescent="0.2">
      <c r="A5" s="5"/>
      <c r="B5" s="5"/>
      <c r="C5" s="5"/>
      <c r="D5" s="6" t="s">
        <v>6</v>
      </c>
      <c r="E5" s="6"/>
      <c r="F5" s="6"/>
      <c r="G5" s="6" t="s">
        <v>7</v>
      </c>
      <c r="H5" s="6"/>
      <c r="I5" s="6"/>
      <c r="J5" s="5" t="s">
        <v>8</v>
      </c>
      <c r="N5" s="7"/>
    </row>
    <row r="6" spans="1:18" ht="12" customHeight="1" x14ac:dyDescent="0.2">
      <c r="A6" s="5"/>
      <c r="B6" s="5"/>
      <c r="C6" s="5"/>
      <c r="D6" s="8" t="s">
        <v>9</v>
      </c>
      <c r="E6" s="8" t="s">
        <v>10</v>
      </c>
      <c r="F6" s="8" t="s">
        <v>11</v>
      </c>
      <c r="G6" s="8" t="s">
        <v>9</v>
      </c>
      <c r="H6" s="8" t="s">
        <v>10</v>
      </c>
      <c r="I6" s="8" t="s">
        <v>11</v>
      </c>
      <c r="J6" s="6"/>
      <c r="N6" s="7"/>
      <c r="O6" s="9"/>
      <c r="P6" s="9"/>
      <c r="Q6" s="9"/>
      <c r="R6" s="9"/>
    </row>
    <row r="7" spans="1:18" ht="9" customHeight="1" x14ac:dyDescent="0.2">
      <c r="N7" s="7"/>
      <c r="R7" s="9"/>
    </row>
    <row r="8" spans="1:18" ht="15" customHeight="1" x14ac:dyDescent="0.2">
      <c r="A8" s="10" t="s">
        <v>12</v>
      </c>
      <c r="B8" s="11">
        <v>185</v>
      </c>
      <c r="C8" s="12">
        <v>2473</v>
      </c>
      <c r="D8" s="12">
        <v>1514</v>
      </c>
      <c r="E8" s="12">
        <v>3358</v>
      </c>
      <c r="F8" s="12">
        <f>SUM(D8:E8)</f>
        <v>4872</v>
      </c>
      <c r="G8" s="12">
        <v>4490</v>
      </c>
      <c r="H8" s="12">
        <v>8995</v>
      </c>
      <c r="I8" s="13">
        <f>SUM(G8:H8)</f>
        <v>13485</v>
      </c>
      <c r="J8" s="13">
        <f>SUM(F8,I8)</f>
        <v>18357</v>
      </c>
      <c r="N8" s="7"/>
      <c r="R8" s="9"/>
    </row>
    <row r="9" spans="1:18" ht="15" customHeight="1" x14ac:dyDescent="0.2">
      <c r="A9" s="10" t="s">
        <v>13</v>
      </c>
      <c r="B9" s="14">
        <f t="shared" ref="B9:H9" si="0">SUM(B10:B12)</f>
        <v>295</v>
      </c>
      <c r="C9" s="14">
        <f t="shared" si="0"/>
        <v>5902</v>
      </c>
      <c r="D9" s="14">
        <f t="shared" si="0"/>
        <v>8887</v>
      </c>
      <c r="E9" s="14">
        <f t="shared" si="0"/>
        <v>10003</v>
      </c>
      <c r="F9" s="14">
        <f t="shared" si="0"/>
        <v>18890</v>
      </c>
      <c r="G9" s="14">
        <f t="shared" si="0"/>
        <v>14014</v>
      </c>
      <c r="H9" s="14">
        <f t="shared" si="0"/>
        <v>15983</v>
      </c>
      <c r="I9" s="15">
        <f>SUM(G9:H9)</f>
        <v>29997</v>
      </c>
      <c r="J9" s="15">
        <f>SUM(F9,I9)</f>
        <v>48887</v>
      </c>
      <c r="N9" s="7"/>
      <c r="R9" s="9"/>
    </row>
    <row r="10" spans="1:18" ht="15" customHeight="1" x14ac:dyDescent="0.2">
      <c r="A10" s="16" t="s">
        <v>14</v>
      </c>
      <c r="B10" s="17">
        <v>192</v>
      </c>
      <c r="C10" s="18">
        <v>4754</v>
      </c>
      <c r="D10" s="18">
        <v>7030</v>
      </c>
      <c r="E10" s="18">
        <v>8133</v>
      </c>
      <c r="F10" s="7">
        <f>SUM(D10:E10)</f>
        <v>15163</v>
      </c>
      <c r="G10" s="18">
        <v>11125</v>
      </c>
      <c r="H10" s="18">
        <v>12925</v>
      </c>
      <c r="I10" s="7">
        <f>SUM(G10:H10)</f>
        <v>24050</v>
      </c>
      <c r="J10" s="7">
        <f>SUM(F10,I10)</f>
        <v>39213</v>
      </c>
      <c r="O10" s="9"/>
      <c r="P10" s="19"/>
      <c r="Q10" s="20"/>
      <c r="R10" s="9"/>
    </row>
    <row r="11" spans="1:18" ht="15" customHeight="1" x14ac:dyDescent="0.2">
      <c r="A11" s="16" t="s">
        <v>15</v>
      </c>
      <c r="B11" s="17">
        <v>78</v>
      </c>
      <c r="C11" s="18">
        <v>1134</v>
      </c>
      <c r="D11" s="18">
        <v>1795</v>
      </c>
      <c r="E11" s="18">
        <v>1826</v>
      </c>
      <c r="F11" s="7">
        <f>SUM(D11:E11)</f>
        <v>3621</v>
      </c>
      <c r="G11" s="18">
        <v>2742</v>
      </c>
      <c r="H11" s="18">
        <v>2906</v>
      </c>
      <c r="I11" s="7">
        <f>SUM(G11:H11)</f>
        <v>5648</v>
      </c>
      <c r="J11" s="7">
        <f>SUM(F11,I11)</f>
        <v>9269</v>
      </c>
      <c r="O11" s="21"/>
      <c r="P11" s="19"/>
      <c r="Q11" s="20"/>
      <c r="R11" s="9"/>
    </row>
    <row r="12" spans="1:18" ht="15" customHeight="1" x14ac:dyDescent="0.2">
      <c r="A12" s="16" t="s">
        <v>16</v>
      </c>
      <c r="B12" s="22">
        <v>25</v>
      </c>
      <c r="C12" s="22">
        <v>14</v>
      </c>
      <c r="D12" s="22">
        <v>62</v>
      </c>
      <c r="E12" s="22">
        <v>44</v>
      </c>
      <c r="F12" s="7">
        <f>SUM(D12:E12)</f>
        <v>106</v>
      </c>
      <c r="G12" s="22">
        <v>147</v>
      </c>
      <c r="H12" s="22">
        <v>152</v>
      </c>
      <c r="I12" s="7">
        <f>SUM(G12:H12)</f>
        <v>299</v>
      </c>
      <c r="J12" s="7">
        <f>SUM(F12,I12)</f>
        <v>405</v>
      </c>
      <c r="O12" s="21"/>
      <c r="P12" s="19"/>
      <c r="Q12" s="20"/>
      <c r="R12" s="9"/>
    </row>
    <row r="13" spans="1:18" ht="9" customHeight="1" x14ac:dyDescent="0.2">
      <c r="A13" s="16"/>
      <c r="B13" s="7"/>
      <c r="C13" s="7"/>
      <c r="D13" s="7"/>
      <c r="E13" s="7"/>
      <c r="F13" s="7"/>
      <c r="G13" s="7"/>
      <c r="H13" s="7"/>
      <c r="I13" s="7"/>
      <c r="J13" s="7"/>
      <c r="O13" s="21"/>
      <c r="P13" s="19"/>
      <c r="Q13" s="20"/>
      <c r="R13" s="9"/>
    </row>
    <row r="14" spans="1:18" ht="15" customHeight="1" x14ac:dyDescent="0.2">
      <c r="A14" s="23" t="s">
        <v>17</v>
      </c>
      <c r="B14" s="24">
        <f t="shared" ref="B14:J14" si="1">SUM(B8,B9)</f>
        <v>480</v>
      </c>
      <c r="C14" s="24">
        <f t="shared" si="1"/>
        <v>8375</v>
      </c>
      <c r="D14" s="24">
        <f t="shared" si="1"/>
        <v>10401</v>
      </c>
      <c r="E14" s="24">
        <f t="shared" si="1"/>
        <v>13361</v>
      </c>
      <c r="F14" s="24">
        <f t="shared" si="1"/>
        <v>23762</v>
      </c>
      <c r="G14" s="24">
        <f t="shared" si="1"/>
        <v>18504</v>
      </c>
      <c r="H14" s="24">
        <f t="shared" si="1"/>
        <v>24978</v>
      </c>
      <c r="I14" s="24">
        <f t="shared" si="1"/>
        <v>43482</v>
      </c>
      <c r="J14" s="24">
        <f t="shared" si="1"/>
        <v>67244</v>
      </c>
      <c r="O14" s="25"/>
      <c r="P14" s="25"/>
      <c r="Q14" s="26"/>
    </row>
    <row r="15" spans="1:18" ht="13.5" customHeight="1" x14ac:dyDescent="0.2">
      <c r="O15" s="7"/>
      <c r="P15" s="7"/>
      <c r="Q15" s="7"/>
    </row>
    <row r="16" spans="1:18" ht="13.5" customHeight="1" x14ac:dyDescent="0.2">
      <c r="O16" s="7"/>
      <c r="P16" s="7"/>
      <c r="Q16" s="7"/>
    </row>
    <row r="17" spans="1:18" ht="15" customHeight="1" x14ac:dyDescent="0.2">
      <c r="A17" s="1" t="s">
        <v>18</v>
      </c>
      <c r="B17" s="1"/>
      <c r="O17" s="7"/>
      <c r="P17" s="7"/>
      <c r="Q17" s="7"/>
    </row>
    <row r="18" spans="1:18" ht="15" customHeight="1" x14ac:dyDescent="0.2">
      <c r="A18" s="1" t="s">
        <v>1</v>
      </c>
      <c r="B18" s="1"/>
      <c r="G18" s="10"/>
      <c r="H18" s="10"/>
    </row>
    <row r="19" spans="1:18" x14ac:dyDescent="0.2">
      <c r="G19" s="10"/>
      <c r="H19" s="10"/>
      <c r="I19" s="25"/>
      <c r="K19" s="7"/>
    </row>
    <row r="20" spans="1:18" ht="15" customHeight="1" x14ac:dyDescent="0.2">
      <c r="A20" s="27" t="s">
        <v>19</v>
      </c>
      <c r="B20" s="27">
        <v>298</v>
      </c>
      <c r="J20" s="25"/>
      <c r="K20" s="26"/>
    </row>
    <row r="21" spans="1:18" ht="15" customHeight="1" x14ac:dyDescent="0.2">
      <c r="A21" s="28" t="s">
        <v>20</v>
      </c>
      <c r="B21" s="28">
        <v>333</v>
      </c>
      <c r="H21" s="10"/>
      <c r="I21" s="13"/>
      <c r="J21" s="25"/>
      <c r="K21" s="26"/>
    </row>
    <row r="22" spans="1:18" ht="12" customHeight="1" x14ac:dyDescent="0.2">
      <c r="H22" s="10"/>
      <c r="I22" s="13"/>
      <c r="K22" s="7"/>
    </row>
    <row r="23" spans="1:18" ht="12.75" customHeight="1" x14ac:dyDescent="0.2">
      <c r="H23" s="16"/>
      <c r="I23" s="7"/>
      <c r="J23" s="13"/>
      <c r="K23" s="13"/>
      <c r="O23" s="4"/>
      <c r="P23" s="4"/>
      <c r="Q23" s="4"/>
      <c r="R23" s="4"/>
    </row>
    <row r="24" spans="1:18" ht="12.75" customHeight="1" x14ac:dyDescent="0.2">
      <c r="H24" s="16"/>
      <c r="I24" s="7"/>
      <c r="J24" s="13"/>
      <c r="K24" s="13"/>
      <c r="O24" s="4"/>
      <c r="P24" s="4"/>
      <c r="Q24" s="4"/>
      <c r="R24" s="4"/>
    </row>
    <row r="25" spans="1:18" ht="12.75" customHeight="1" x14ac:dyDescent="0.2">
      <c r="H25" s="16"/>
      <c r="I25" s="7"/>
      <c r="J25" s="13"/>
      <c r="K25" s="13"/>
      <c r="O25" s="4"/>
      <c r="P25" s="4"/>
      <c r="Q25" s="4"/>
    </row>
    <row r="26" spans="1:18" ht="12.75" customHeight="1" x14ac:dyDescent="0.2">
      <c r="J26" s="7"/>
      <c r="K26" s="29"/>
    </row>
    <row r="27" spans="1:18" ht="12.75" customHeight="1" x14ac:dyDescent="0.2">
      <c r="J27" s="7"/>
      <c r="K27" s="7"/>
    </row>
    <row r="28" spans="1:18" ht="12.75" customHeight="1" x14ac:dyDescent="0.2">
      <c r="C28" s="21"/>
      <c r="D28" s="21"/>
      <c r="E28" s="30"/>
      <c r="F28" s="21" t="s">
        <v>12</v>
      </c>
      <c r="G28" s="19">
        <f>J8</f>
        <v>18357</v>
      </c>
      <c r="H28" s="31">
        <f>+G28/$G$32*100</f>
        <v>27.299089881625129</v>
      </c>
      <c r="K28" s="7"/>
    </row>
    <row r="29" spans="1:18" ht="12.75" customHeight="1" x14ac:dyDescent="0.2">
      <c r="C29" s="21"/>
      <c r="D29" s="21"/>
      <c r="E29" s="30"/>
      <c r="F29" s="21" t="s">
        <v>14</v>
      </c>
      <c r="G29" s="19">
        <f>J10</f>
        <v>39213</v>
      </c>
      <c r="H29" s="31">
        <f>+G29/$G$32*100</f>
        <v>58.314496460650766</v>
      </c>
      <c r="K29" s="13"/>
    </row>
    <row r="30" spans="1:18" ht="12.75" customHeight="1" x14ac:dyDescent="0.2">
      <c r="C30" s="21"/>
      <c r="D30" s="21"/>
      <c r="E30" s="30"/>
      <c r="F30" s="21" t="s">
        <v>15</v>
      </c>
      <c r="G30" s="19">
        <f>J11</f>
        <v>9269</v>
      </c>
      <c r="H30" s="31">
        <f>+G30/$G$32*100</f>
        <v>13.784129439057761</v>
      </c>
      <c r="K30" s="7"/>
    </row>
    <row r="31" spans="1:18" ht="12.75" customHeight="1" x14ac:dyDescent="0.2">
      <c r="C31" s="21"/>
      <c r="D31" s="21"/>
      <c r="E31" s="30"/>
      <c r="F31" s="21" t="s">
        <v>21</v>
      </c>
      <c r="G31" s="19">
        <f>J12</f>
        <v>405</v>
      </c>
      <c r="H31" s="31">
        <f>+G31/$G$32*100</f>
        <v>0.6022842186663494</v>
      </c>
      <c r="K31" s="7"/>
    </row>
    <row r="32" spans="1:18" ht="12.75" customHeight="1" x14ac:dyDescent="0.2">
      <c r="C32" s="21"/>
      <c r="D32" s="21"/>
      <c r="E32" s="30"/>
      <c r="F32" s="21"/>
      <c r="G32" s="19">
        <f>SUM(G28:G31)</f>
        <v>67244</v>
      </c>
      <c r="H32" s="32">
        <f>+G32/$G$32*100</f>
        <v>100</v>
      </c>
      <c r="K32" s="7"/>
    </row>
    <row r="33" spans="1:7" ht="12.75" customHeight="1" x14ac:dyDescent="0.2">
      <c r="E33" s="33"/>
      <c r="G33" s="19"/>
    </row>
    <row r="34" spans="1:7" ht="12.75" customHeight="1" x14ac:dyDescent="0.2">
      <c r="E34" s="33"/>
      <c r="G34" s="7"/>
    </row>
    <row r="35" spans="1:7" ht="12.75" customHeight="1" x14ac:dyDescent="0.2"/>
    <row r="36" spans="1:7" ht="12.75" customHeight="1" x14ac:dyDescent="0.2"/>
    <row r="37" spans="1:7" ht="12.75" customHeight="1" x14ac:dyDescent="0.2"/>
    <row r="38" spans="1:7" ht="12.75" customHeight="1" x14ac:dyDescent="0.2">
      <c r="A38" s="9" t="s">
        <v>22</v>
      </c>
    </row>
    <row r="39" spans="1:7" ht="12.75" customHeight="1" x14ac:dyDescent="0.2">
      <c r="C39" s="9"/>
      <c r="D39" s="9"/>
      <c r="E39" s="9"/>
      <c r="F39" s="9"/>
    </row>
    <row r="40" spans="1:7" ht="12.75" customHeight="1" x14ac:dyDescent="0.2">
      <c r="A40" s="9" t="s">
        <v>23</v>
      </c>
    </row>
  </sheetData>
  <mergeCells count="11">
    <mergeCell ref="A17:B17"/>
    <mergeCell ref="A18:B18"/>
    <mergeCell ref="A1:J1"/>
    <mergeCell ref="A2:J2"/>
    <mergeCell ref="A4:A6"/>
    <mergeCell ref="B4:B6"/>
    <mergeCell ref="C4:C6"/>
    <mergeCell ref="D4:J4"/>
    <mergeCell ref="D5:F5"/>
    <mergeCell ref="G5:I5"/>
    <mergeCell ref="J5:J6"/>
  </mergeCells>
  <printOptions horizontalCentered="1"/>
  <pageMargins left="0.59055118110236204" right="0.59055118110236204" top="0.78740157480314998" bottom="0.78740157480314998" header="0.511811023622047" footer="0.39370078740157499"/>
  <pageSetup scale="70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2024-05-06T18:48:02Z</dcterms:created>
  <dcterms:modified xsi:type="dcterms:W3CDTF">2024-05-06T18:48:08Z</dcterms:modified>
</cp:coreProperties>
</file>