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580"/>
  </bookViews>
  <sheets>
    <sheet name="antigüedad y edad" sheetId="1" r:id="rId1"/>
  </sheets>
  <externalReferences>
    <externalReference r:id="rId2"/>
    <externalReference r:id="rId3"/>
  </externalReferences>
  <definedNames>
    <definedName name="_xlnm.Print_Area" localSheetId="0">'antigüedad y edad'!$A$1:$L$53</definedName>
    <definedName name="_xlnm.Database" localSheetId="0">[2]paxprog!#REF!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I45" i="1" l="1"/>
  <c r="J45" i="1" s="1"/>
  <c r="J43" i="1"/>
  <c r="J42" i="1"/>
  <c r="J41" i="1"/>
  <c r="J40" i="1"/>
  <c r="J39" i="1"/>
  <c r="J37" i="1"/>
  <c r="J36" i="1"/>
  <c r="J35" i="1"/>
  <c r="J34" i="1"/>
  <c r="B18" i="1"/>
  <c r="C17" i="1" s="1"/>
  <c r="C10" i="1" l="1"/>
  <c r="C14" i="1"/>
  <c r="C15" i="1"/>
  <c r="C16" i="1"/>
  <c r="C7" i="1"/>
  <c r="C8" i="1"/>
  <c r="J44" i="1"/>
  <c r="C12" i="1"/>
  <c r="C11" i="1"/>
  <c r="C9" i="1"/>
  <c r="C13" i="1"/>
  <c r="J38" i="1"/>
  <c r="C18" i="1" l="1"/>
  <c r="D7" i="1"/>
  <c r="D9" i="1"/>
  <c r="D14" i="1"/>
  <c r="D11" i="1"/>
  <c r="D10" i="1"/>
  <c r="D12" i="1"/>
  <c r="D18" i="1" l="1"/>
  <c r="D17" i="1"/>
  <c r="D13" i="1"/>
  <c r="D15" i="1"/>
  <c r="D8" i="1"/>
  <c r="D16" i="1"/>
</calcChain>
</file>

<file path=xl/sharedStrings.xml><?xml version="1.0" encoding="utf-8"?>
<sst xmlns="http://schemas.openxmlformats.org/spreadsheetml/2006/main" count="29" uniqueCount="29">
  <si>
    <t>UNAM. PERSONAL ACADÉMICO</t>
  </si>
  <si>
    <t>EDAD Y PERMANENCIA DEL PERSONAL ACADÉMICO 2025</t>
  </si>
  <si>
    <t>Personal Académico por Antigüedad</t>
  </si>
  <si>
    <t>Hasta 2</t>
  </si>
  <si>
    <t>3-5</t>
  </si>
  <si>
    <t>6-8</t>
  </si>
  <si>
    <t>9-11</t>
  </si>
  <si>
    <t>12-14</t>
  </si>
  <si>
    <t>15-17</t>
  </si>
  <si>
    <t>18-20</t>
  </si>
  <si>
    <t>21-23</t>
  </si>
  <si>
    <t>24-26</t>
  </si>
  <si>
    <t>27-29</t>
  </si>
  <si>
    <t>30 ó más</t>
  </si>
  <si>
    <t>Personal Académico por Grupos de Edad</t>
  </si>
  <si>
    <t>Hasta 24</t>
  </si>
  <si>
    <t>25 a 29</t>
  </si>
  <si>
    <t>30 a 34</t>
  </si>
  <si>
    <t>35 a 39</t>
  </si>
  <si>
    <t>40 a 44</t>
  </si>
  <si>
    <t xml:space="preserve">                        </t>
  </si>
  <si>
    <t>45 a 49</t>
  </si>
  <si>
    <t>50 a 54</t>
  </si>
  <si>
    <t>55 a 59</t>
  </si>
  <si>
    <t>60 a 64</t>
  </si>
  <si>
    <t>65 a 69</t>
  </si>
  <si>
    <t>70 o más</t>
  </si>
  <si>
    <t>Total</t>
  </si>
  <si>
    <t>FUENTE: Nómina de la quincena 03 de 2025,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</si>
</sst>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65" formatCode="0.0"/>
    <numFmt numFmtId="166" formatCode="0.000"/>
  </numFmts>
  <fonts count="14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Helv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Helv"/>
    </font>
    <font>
      <sz val="10"/>
      <color theme="0" tint="-0.34998626667073579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0" fontId="5" fillId="0" borderId="0"/>
    <xf numFmtId="0" fontId="7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5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6" fillId="0" borderId="0" xfId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2" fontId="5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64" fontId="5" fillId="0" borderId="0" xfId="2" quotePrefix="1" applyNumberFormat="1" applyFont="1" applyAlignment="1">
      <alignment vertical="center"/>
    </xf>
    <xf numFmtId="165" fontId="5" fillId="0" borderId="0" xfId="2" quotePrefix="1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16" fontId="5" fillId="0" borderId="0" xfId="2" quotePrefix="1" applyNumberFormat="1" applyFont="1" applyAlignment="1">
      <alignment vertical="center"/>
    </xf>
    <xf numFmtId="0" fontId="5" fillId="0" borderId="0" xfId="2" quotePrefix="1" applyFont="1" applyAlignment="1">
      <alignment vertical="center"/>
    </xf>
    <xf numFmtId="1" fontId="5" fillId="0" borderId="0" xfId="0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1" fontId="5" fillId="0" borderId="0" xfId="2" quotePrefix="1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2" fontId="5" fillId="0" borderId="0" xfId="2" quotePrefix="1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65" fontId="10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1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166" fontId="5" fillId="0" borderId="0" xfId="2" applyNumberFormat="1" applyFont="1" applyAlignment="1">
      <alignment vertical="center"/>
    </xf>
  </cellXfs>
  <cellStyles count="15">
    <cellStyle name="60% - Énfasis1 2" xfId="3"/>
    <cellStyle name="60% - Énfasis2 2" xfId="4"/>
    <cellStyle name="60% - Énfasis3 2" xfId="5"/>
    <cellStyle name="60% - Énfasis4 2" xfId="6"/>
    <cellStyle name="60% - Énfasis5 2" xfId="7"/>
    <cellStyle name="60% - Énfasis6 2" xfId="8"/>
    <cellStyle name="Neutral 2" xfId="9"/>
    <cellStyle name="Normal" xfId="0" builtinId="0"/>
    <cellStyle name="Normal 2" xfId="10"/>
    <cellStyle name="Normal 2 2 2 2 2 2" xfId="11"/>
    <cellStyle name="Normal 2 2 3 2" xfId="1"/>
    <cellStyle name="Normal 3" xfId="12"/>
    <cellStyle name="Normal_graf_rh (2)" xfId="2"/>
    <cellStyle name="Notas 2" xfId="13"/>
    <cellStyle name="Título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DA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2DA-4771-A8CA-75D0CE3876B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DA-4771-A8CA-75D0CE387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&amp;N</c:oddHeader>
      <c:oddFooter>Página &amp;P</c:oddFooter>
    </c:headerFooter>
    <c:pageMargins b="1" l="0.75000000000000167" r="0.75000000000000167" t="1" header="0.511811024" footer="0.51181102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Personal académico por edad</a:t>
            </a:r>
          </a:p>
        </c:rich>
      </c:tx>
      <c:layout>
        <c:manualLayout>
          <c:xMode val="edge"/>
          <c:yMode val="edge"/>
          <c:x val="0.37335798079003563"/>
          <c:y val="3.376643742317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6135899679207"/>
          <c:y val="0.11842626000863815"/>
          <c:w val="0.83333483852152868"/>
          <c:h val="0.663300441875145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 y edad'!$H$34:$H$44</c:f>
              <c:strCache>
                <c:ptCount val="11"/>
                <c:pt idx="0">
                  <c:v>Hasta 24</c:v>
                </c:pt>
                <c:pt idx="1">
                  <c:v>25 a 29</c:v>
                </c:pt>
                <c:pt idx="2">
                  <c:v>30 a 34</c:v>
                </c:pt>
                <c:pt idx="3">
                  <c:v>35 a 39</c:v>
                </c:pt>
                <c:pt idx="4">
                  <c:v>40 a 44</c:v>
                </c:pt>
                <c:pt idx="5">
                  <c:v>45 a 49</c:v>
                </c:pt>
                <c:pt idx="6">
                  <c:v>50 a 54</c:v>
                </c:pt>
                <c:pt idx="7">
                  <c:v>55 a 59</c:v>
                </c:pt>
                <c:pt idx="8">
                  <c:v>60 a 64</c:v>
                </c:pt>
                <c:pt idx="9">
                  <c:v>65 a 69</c:v>
                </c:pt>
                <c:pt idx="10">
                  <c:v>70 o más</c:v>
                </c:pt>
              </c:strCache>
            </c:strRef>
          </c:cat>
          <c:val>
            <c:numRef>
              <c:f>'antigüedad y edad'!$J$34:$J$44</c:f>
              <c:numCache>
                <c:formatCode>0.0</c:formatCode>
                <c:ptCount val="11"/>
                <c:pt idx="0">
                  <c:v>0</c:v>
                </c:pt>
                <c:pt idx="1">
                  <c:v>4.7224024469366945</c:v>
                </c:pt>
                <c:pt idx="2">
                  <c:v>7.9177866345351751</c:v>
                </c:pt>
                <c:pt idx="3">
                  <c:v>11.187320418945221</c:v>
                </c:pt>
                <c:pt idx="4">
                  <c:v>13.013254240430067</c:v>
                </c:pt>
                <c:pt idx="5">
                  <c:v>12.769950875892111</c:v>
                </c:pt>
                <c:pt idx="6">
                  <c:v>12.714338678283438</c:v>
                </c:pt>
                <c:pt idx="7">
                  <c:v>10.828158309389192</c:v>
                </c:pt>
                <c:pt idx="8">
                  <c:v>9.6950597831124288</c:v>
                </c:pt>
                <c:pt idx="9">
                  <c:v>7.6953378441004725</c:v>
                </c:pt>
                <c:pt idx="10">
                  <c:v>9.4563907683751971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61-4328-B12B-31EB6483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228914176"/>
        <c:axId val="240958208"/>
      </c:barChart>
      <c:catAx>
        <c:axId val="22891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Rangos de edad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(años cumplidos)</a:t>
                </a:r>
              </a:p>
            </c:rich>
          </c:tx>
          <c:layout>
            <c:manualLayout>
              <c:xMode val="edge"/>
              <c:yMode val="edge"/>
              <c:x val="0.46057422929660669"/>
              <c:y val="0.89892474833050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095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58208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2.7627527872990495E-2"/>
              <c:y val="0.38441602291285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8914176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Bachillerato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250-46DB-866B-9184D3A6B67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50-46DB-866B-9184D3A6B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167" r="0.75000000000000167" t="1" header="0.511811024" footer="0.51181102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Personal académico por antigüedad laboral</a:t>
            </a:r>
          </a:p>
        </c:rich>
      </c:tx>
      <c:layout>
        <c:manualLayout>
          <c:xMode val="edge"/>
          <c:yMode val="edge"/>
          <c:x val="0.2777785303718755"/>
          <c:y val="3.376643742317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6135899679207"/>
          <c:y val="0.11842626000863815"/>
          <c:w val="0.83333483852152868"/>
          <c:h val="0.663300441875145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 y edad'!$A$7:$A$17</c:f>
              <c:strCache>
                <c:ptCount val="11"/>
                <c:pt idx="0">
                  <c:v>Hasta 2</c:v>
                </c:pt>
                <c:pt idx="1">
                  <c:v>3-5</c:v>
                </c:pt>
                <c:pt idx="2">
                  <c:v>6-8</c:v>
                </c:pt>
                <c:pt idx="3">
                  <c:v>9-11</c:v>
                </c:pt>
                <c:pt idx="4">
                  <c:v>12-14</c:v>
                </c:pt>
                <c:pt idx="5">
                  <c:v>15-17</c:v>
                </c:pt>
                <c:pt idx="6">
                  <c:v>18-20</c:v>
                </c:pt>
                <c:pt idx="7">
                  <c:v>21-23</c:v>
                </c:pt>
                <c:pt idx="8">
                  <c:v>24-26</c:v>
                </c:pt>
                <c:pt idx="9">
                  <c:v>27-29</c:v>
                </c:pt>
                <c:pt idx="10">
                  <c:v>30 ó más</c:v>
                </c:pt>
              </c:strCache>
            </c:strRef>
          </c:cat>
          <c:val>
            <c:numRef>
              <c:f>'antigüedad y edad'!$D$7:$D$17</c:f>
              <c:numCache>
                <c:formatCode>0.0</c:formatCode>
                <c:ptCount val="11"/>
                <c:pt idx="0">
                  <c:v>15.631661877838541</c:v>
                </c:pt>
                <c:pt idx="1">
                  <c:v>10.459727500231718</c:v>
                </c:pt>
                <c:pt idx="2">
                  <c:v>11.110853647233293</c:v>
                </c:pt>
                <c:pt idx="3">
                  <c:v>9.1435721568263979</c:v>
                </c:pt>
                <c:pt idx="4">
                  <c:v>7.8853461859301142</c:v>
                </c:pt>
                <c:pt idx="5">
                  <c:v>6.8379831309667249</c:v>
                </c:pt>
                <c:pt idx="6">
                  <c:v>5.6793956807859853</c:v>
                </c:pt>
                <c:pt idx="7">
                  <c:v>5.1001019556956155</c:v>
                </c:pt>
                <c:pt idx="8">
                  <c:v>4.6505700250254893</c:v>
                </c:pt>
                <c:pt idx="9">
                  <c:v>4.8915562146630824</c:v>
                </c:pt>
                <c:pt idx="10">
                  <c:v>18.609231624803041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61-4328-B12B-31EB6483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226710016"/>
        <c:axId val="227608832"/>
      </c:barChart>
      <c:catAx>
        <c:axId val="22671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Antigüedad( Años))</a:t>
                </a:r>
              </a:p>
            </c:rich>
          </c:tx>
          <c:layout>
            <c:manualLayout>
              <c:xMode val="edge"/>
              <c:yMode val="edge"/>
              <c:x val="0.46057422929660669"/>
              <c:y val="0.89892474833050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7608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7608832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2.7627527872990495E-2"/>
              <c:y val="0.38441602291285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6710016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0</xdr:rowOff>
    </xdr:from>
    <xdr:to>
      <xdr:col>7</xdr:col>
      <xdr:colOff>238125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742950</xdr:colOff>
      <xdr:row>25</xdr:row>
      <xdr:rowOff>142875</xdr:rowOff>
    </xdr:from>
    <xdr:to>
      <xdr:col>13</xdr:col>
      <xdr:colOff>723900</xdr:colOff>
      <xdr:row>49</xdr:row>
      <xdr:rowOff>19050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43</xdr:row>
      <xdr:rowOff>0</xdr:rowOff>
    </xdr:from>
    <xdr:to>
      <xdr:col>2</xdr:col>
      <xdr:colOff>209550</xdr:colOff>
      <xdr:row>43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</xdr:row>
      <xdr:rowOff>9525</xdr:rowOff>
    </xdr:from>
    <xdr:to>
      <xdr:col>6</xdr:col>
      <xdr:colOff>742950</xdr:colOff>
      <xdr:row>26</xdr:row>
      <xdr:rowOff>47625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1%20Personal%20acad&#233;mico/1%20persaca%202025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32.247.141.2\acopio\1998\valida98\persa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media_superior"/>
      <sheetName val="educación superior"/>
      <sheetName val="investigación"/>
      <sheetName val="otras dependencias"/>
      <sheetName val="académicos x dep"/>
      <sheetName val="escolaridad máx 2025"/>
    </sheetNames>
    <sheetDataSet>
      <sheetData sheetId="0"/>
      <sheetData sheetId="1"/>
      <sheetData sheetId="2"/>
      <sheetData sheetId="3">
        <row r="7">
          <cell r="A7" t="str">
            <v>Hasta 2</v>
          </cell>
          <cell r="D7">
            <v>15.631661877838541</v>
          </cell>
        </row>
        <row r="8">
          <cell r="A8" t="str">
            <v>3-5</v>
          </cell>
          <cell r="D8">
            <v>10.459727500231718</v>
          </cell>
        </row>
        <row r="9">
          <cell r="A9" t="str">
            <v>6-8</v>
          </cell>
          <cell r="D9">
            <v>11.110853647233293</v>
          </cell>
        </row>
        <row r="10">
          <cell r="A10" t="str">
            <v>9-11</v>
          </cell>
          <cell r="D10">
            <v>9.1435721568263979</v>
          </cell>
        </row>
        <row r="11">
          <cell r="A11" t="str">
            <v>12-14</v>
          </cell>
          <cell r="D11">
            <v>7.8853461859301142</v>
          </cell>
        </row>
        <row r="12">
          <cell r="A12" t="str">
            <v>15-17</v>
          </cell>
          <cell r="D12">
            <v>6.8379831309667249</v>
          </cell>
        </row>
        <row r="13">
          <cell r="A13" t="str">
            <v>18-20</v>
          </cell>
          <cell r="D13">
            <v>5.6793956807859853</v>
          </cell>
        </row>
        <row r="14">
          <cell r="A14" t="str">
            <v>21-23</v>
          </cell>
          <cell r="D14">
            <v>5.1001019556956155</v>
          </cell>
        </row>
        <row r="15">
          <cell r="A15" t="str">
            <v>24-26</v>
          </cell>
          <cell r="D15">
            <v>4.6505700250254893</v>
          </cell>
        </row>
        <row r="16">
          <cell r="A16" t="str">
            <v>27-29</v>
          </cell>
          <cell r="D16">
            <v>4.8915562146630824</v>
          </cell>
        </row>
        <row r="17">
          <cell r="A17" t="str">
            <v>30 ó más</v>
          </cell>
          <cell r="D17">
            <v>18.609231624803041</v>
          </cell>
        </row>
        <row r="34">
          <cell r="H34" t="str">
            <v>Hasta 24</v>
          </cell>
          <cell r="J34">
            <v>0</v>
          </cell>
        </row>
        <row r="35">
          <cell r="H35" t="str">
            <v>25 a 29</v>
          </cell>
          <cell r="J35">
            <v>4.7224024469366945</v>
          </cell>
        </row>
        <row r="36">
          <cell r="H36" t="str">
            <v>30 a 34</v>
          </cell>
          <cell r="J36">
            <v>7.9177866345351751</v>
          </cell>
        </row>
        <row r="37">
          <cell r="H37" t="str">
            <v>35 a 39</v>
          </cell>
          <cell r="J37">
            <v>11.187320418945221</v>
          </cell>
        </row>
        <row r="38">
          <cell r="H38" t="str">
            <v>40 a 44</v>
          </cell>
          <cell r="J38">
            <v>13.013254240430067</v>
          </cell>
        </row>
        <row r="39">
          <cell r="H39" t="str">
            <v>45 a 49</v>
          </cell>
          <cell r="J39">
            <v>12.769950875892111</v>
          </cell>
        </row>
        <row r="40">
          <cell r="H40" t="str">
            <v>50 a 54</v>
          </cell>
          <cell r="J40">
            <v>12.714338678283438</v>
          </cell>
        </row>
        <row r="41">
          <cell r="H41" t="str">
            <v>55 a 59</v>
          </cell>
          <cell r="J41">
            <v>10.828158309389192</v>
          </cell>
        </row>
        <row r="42">
          <cell r="H42" t="str">
            <v>60 a 64</v>
          </cell>
          <cell r="J42">
            <v>9.6950597831124288</v>
          </cell>
        </row>
        <row r="43">
          <cell r="H43" t="str">
            <v>65 a 69</v>
          </cell>
          <cell r="J43">
            <v>7.6953378441004725</v>
          </cell>
        </row>
        <row r="44">
          <cell r="H44" t="str">
            <v>70 o más</v>
          </cell>
          <cell r="J44">
            <v>9.4563907683751971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xn_sub"/>
      <sheetName val="pa_x_tn"/>
      <sheetName val="paxprog"/>
      <sheetName val="pacaxcat"/>
      <sheetName val="n_pedmes"/>
      <sheetName val="n_camp"/>
      <sheetName val="n_pedsup"/>
      <sheetName val="n_invest"/>
      <sheetName val="n_o_dep"/>
      <sheetName val="tot_aca"/>
      <sheetName val="tot_inv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R117"/>
  <sheetViews>
    <sheetView tabSelected="1" zoomScaleNormal="100" workbookViewId="0">
      <selection sqref="A1:N1"/>
    </sheetView>
  </sheetViews>
  <sheetFormatPr baseColWidth="10" defaultRowHeight="12.75" x14ac:dyDescent="0.2"/>
  <cols>
    <col min="1" max="3" width="11.42578125" style="2" customWidth="1"/>
    <col min="4" max="256" width="11.42578125" style="2"/>
    <col min="257" max="259" width="11.42578125" style="2" customWidth="1"/>
    <col min="260" max="512" width="11.42578125" style="2"/>
    <col min="513" max="515" width="11.42578125" style="2" customWidth="1"/>
    <col min="516" max="768" width="11.42578125" style="2"/>
    <col min="769" max="771" width="11.42578125" style="2" customWidth="1"/>
    <col min="772" max="1024" width="11.42578125" style="2"/>
    <col min="1025" max="1027" width="11.42578125" style="2" customWidth="1"/>
    <col min="1028" max="1280" width="11.42578125" style="2"/>
    <col min="1281" max="1283" width="11.42578125" style="2" customWidth="1"/>
    <col min="1284" max="1536" width="11.42578125" style="2"/>
    <col min="1537" max="1539" width="11.42578125" style="2" customWidth="1"/>
    <col min="1540" max="1792" width="11.42578125" style="2"/>
    <col min="1793" max="1795" width="11.42578125" style="2" customWidth="1"/>
    <col min="1796" max="2048" width="11.42578125" style="2"/>
    <col min="2049" max="2051" width="11.42578125" style="2" customWidth="1"/>
    <col min="2052" max="2304" width="11.42578125" style="2"/>
    <col min="2305" max="2307" width="11.42578125" style="2" customWidth="1"/>
    <col min="2308" max="2560" width="11.42578125" style="2"/>
    <col min="2561" max="2563" width="11.42578125" style="2" customWidth="1"/>
    <col min="2564" max="2816" width="11.42578125" style="2"/>
    <col min="2817" max="2819" width="11.42578125" style="2" customWidth="1"/>
    <col min="2820" max="3072" width="11.42578125" style="2"/>
    <col min="3073" max="3075" width="11.42578125" style="2" customWidth="1"/>
    <col min="3076" max="3328" width="11.42578125" style="2"/>
    <col min="3329" max="3331" width="11.42578125" style="2" customWidth="1"/>
    <col min="3332" max="3584" width="11.42578125" style="2"/>
    <col min="3585" max="3587" width="11.42578125" style="2" customWidth="1"/>
    <col min="3588" max="3840" width="11.42578125" style="2"/>
    <col min="3841" max="3843" width="11.42578125" style="2" customWidth="1"/>
    <col min="3844" max="4096" width="11.42578125" style="2"/>
    <col min="4097" max="4099" width="11.42578125" style="2" customWidth="1"/>
    <col min="4100" max="4352" width="11.42578125" style="2"/>
    <col min="4353" max="4355" width="11.42578125" style="2" customWidth="1"/>
    <col min="4356" max="4608" width="11.42578125" style="2"/>
    <col min="4609" max="4611" width="11.42578125" style="2" customWidth="1"/>
    <col min="4612" max="4864" width="11.42578125" style="2"/>
    <col min="4865" max="4867" width="11.42578125" style="2" customWidth="1"/>
    <col min="4868" max="5120" width="11.42578125" style="2"/>
    <col min="5121" max="5123" width="11.42578125" style="2" customWidth="1"/>
    <col min="5124" max="5376" width="11.42578125" style="2"/>
    <col min="5377" max="5379" width="11.42578125" style="2" customWidth="1"/>
    <col min="5380" max="5632" width="11.42578125" style="2"/>
    <col min="5633" max="5635" width="11.42578125" style="2" customWidth="1"/>
    <col min="5636" max="5888" width="11.42578125" style="2"/>
    <col min="5889" max="5891" width="11.42578125" style="2" customWidth="1"/>
    <col min="5892" max="6144" width="11.42578125" style="2"/>
    <col min="6145" max="6147" width="11.42578125" style="2" customWidth="1"/>
    <col min="6148" max="6400" width="11.42578125" style="2"/>
    <col min="6401" max="6403" width="11.42578125" style="2" customWidth="1"/>
    <col min="6404" max="6656" width="11.42578125" style="2"/>
    <col min="6657" max="6659" width="11.42578125" style="2" customWidth="1"/>
    <col min="6660" max="6912" width="11.42578125" style="2"/>
    <col min="6913" max="6915" width="11.42578125" style="2" customWidth="1"/>
    <col min="6916" max="7168" width="11.42578125" style="2"/>
    <col min="7169" max="7171" width="11.42578125" style="2" customWidth="1"/>
    <col min="7172" max="7424" width="11.42578125" style="2"/>
    <col min="7425" max="7427" width="11.42578125" style="2" customWidth="1"/>
    <col min="7428" max="7680" width="11.42578125" style="2"/>
    <col min="7681" max="7683" width="11.42578125" style="2" customWidth="1"/>
    <col min="7684" max="7936" width="11.42578125" style="2"/>
    <col min="7937" max="7939" width="11.42578125" style="2" customWidth="1"/>
    <col min="7940" max="8192" width="11.42578125" style="2"/>
    <col min="8193" max="8195" width="11.42578125" style="2" customWidth="1"/>
    <col min="8196" max="8448" width="11.42578125" style="2"/>
    <col min="8449" max="8451" width="11.42578125" style="2" customWidth="1"/>
    <col min="8452" max="8704" width="11.42578125" style="2"/>
    <col min="8705" max="8707" width="11.42578125" style="2" customWidth="1"/>
    <col min="8708" max="8960" width="11.42578125" style="2"/>
    <col min="8961" max="8963" width="11.42578125" style="2" customWidth="1"/>
    <col min="8964" max="9216" width="11.42578125" style="2"/>
    <col min="9217" max="9219" width="11.42578125" style="2" customWidth="1"/>
    <col min="9220" max="9472" width="11.42578125" style="2"/>
    <col min="9473" max="9475" width="11.42578125" style="2" customWidth="1"/>
    <col min="9476" max="9728" width="11.42578125" style="2"/>
    <col min="9729" max="9731" width="11.42578125" style="2" customWidth="1"/>
    <col min="9732" max="9984" width="11.42578125" style="2"/>
    <col min="9985" max="9987" width="11.42578125" style="2" customWidth="1"/>
    <col min="9988" max="10240" width="11.42578125" style="2"/>
    <col min="10241" max="10243" width="11.42578125" style="2" customWidth="1"/>
    <col min="10244" max="10496" width="11.42578125" style="2"/>
    <col min="10497" max="10499" width="11.42578125" style="2" customWidth="1"/>
    <col min="10500" max="10752" width="11.42578125" style="2"/>
    <col min="10753" max="10755" width="11.42578125" style="2" customWidth="1"/>
    <col min="10756" max="11008" width="11.42578125" style="2"/>
    <col min="11009" max="11011" width="11.42578125" style="2" customWidth="1"/>
    <col min="11012" max="11264" width="11.42578125" style="2"/>
    <col min="11265" max="11267" width="11.42578125" style="2" customWidth="1"/>
    <col min="11268" max="11520" width="11.42578125" style="2"/>
    <col min="11521" max="11523" width="11.42578125" style="2" customWidth="1"/>
    <col min="11524" max="11776" width="11.42578125" style="2"/>
    <col min="11777" max="11779" width="11.42578125" style="2" customWidth="1"/>
    <col min="11780" max="12032" width="11.42578125" style="2"/>
    <col min="12033" max="12035" width="11.42578125" style="2" customWidth="1"/>
    <col min="12036" max="12288" width="11.42578125" style="2"/>
    <col min="12289" max="12291" width="11.42578125" style="2" customWidth="1"/>
    <col min="12292" max="12544" width="11.42578125" style="2"/>
    <col min="12545" max="12547" width="11.42578125" style="2" customWidth="1"/>
    <col min="12548" max="12800" width="11.42578125" style="2"/>
    <col min="12801" max="12803" width="11.42578125" style="2" customWidth="1"/>
    <col min="12804" max="13056" width="11.42578125" style="2"/>
    <col min="13057" max="13059" width="11.42578125" style="2" customWidth="1"/>
    <col min="13060" max="13312" width="11.42578125" style="2"/>
    <col min="13313" max="13315" width="11.42578125" style="2" customWidth="1"/>
    <col min="13316" max="13568" width="11.42578125" style="2"/>
    <col min="13569" max="13571" width="11.42578125" style="2" customWidth="1"/>
    <col min="13572" max="13824" width="11.42578125" style="2"/>
    <col min="13825" max="13827" width="11.42578125" style="2" customWidth="1"/>
    <col min="13828" max="14080" width="11.42578125" style="2"/>
    <col min="14081" max="14083" width="11.42578125" style="2" customWidth="1"/>
    <col min="14084" max="14336" width="11.42578125" style="2"/>
    <col min="14337" max="14339" width="11.42578125" style="2" customWidth="1"/>
    <col min="14340" max="14592" width="11.42578125" style="2"/>
    <col min="14593" max="14595" width="11.42578125" style="2" customWidth="1"/>
    <col min="14596" max="14848" width="11.42578125" style="2"/>
    <col min="14849" max="14851" width="11.42578125" style="2" customWidth="1"/>
    <col min="14852" max="15104" width="11.42578125" style="2"/>
    <col min="15105" max="15107" width="11.42578125" style="2" customWidth="1"/>
    <col min="15108" max="15360" width="11.42578125" style="2"/>
    <col min="15361" max="15363" width="11.42578125" style="2" customWidth="1"/>
    <col min="15364" max="15616" width="11.42578125" style="2"/>
    <col min="15617" max="15619" width="11.42578125" style="2" customWidth="1"/>
    <col min="15620" max="15872" width="11.42578125" style="2"/>
    <col min="15873" max="15875" width="11.42578125" style="2" customWidth="1"/>
    <col min="15876" max="16128" width="11.42578125" style="2"/>
    <col min="16129" max="16131" width="11.42578125" style="2" customWidth="1"/>
    <col min="16132" max="16384" width="11.42578125" style="2"/>
  </cols>
  <sheetData>
    <row r="1" spans="1:14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4" x14ac:dyDescent="0.2">
      <c r="A4" s="4"/>
      <c r="B4" s="4"/>
      <c r="J4" s="5"/>
    </row>
    <row r="5" spans="1:14" x14ac:dyDescent="0.2">
      <c r="A5" s="4"/>
      <c r="B5" s="4"/>
      <c r="J5" s="5"/>
    </row>
    <row r="6" spans="1:14" x14ac:dyDescent="0.2">
      <c r="A6" s="6" t="s">
        <v>2</v>
      </c>
      <c r="B6" s="7"/>
      <c r="C6" s="7"/>
      <c r="F6" s="7"/>
      <c r="G6" s="7"/>
      <c r="J6" s="5"/>
      <c r="K6" s="8"/>
      <c r="L6" s="9"/>
    </row>
    <row r="7" spans="1:14" x14ac:dyDescent="0.2">
      <c r="A7" s="2" t="s">
        <v>3</v>
      </c>
      <c r="B7" s="2">
        <v>6746</v>
      </c>
      <c r="C7" s="10">
        <f t="shared" ref="C7:C17" si="0">B7/$B$18</f>
        <v>0.1563166187783854</v>
      </c>
      <c r="D7" s="11">
        <f t="shared" ref="D7:D18" si="1">+C7/C$18*100</f>
        <v>15.631661877838541</v>
      </c>
      <c r="F7" s="12"/>
      <c r="G7" s="12"/>
      <c r="J7" s="13"/>
      <c r="K7" s="8"/>
      <c r="L7" s="9"/>
    </row>
    <row r="8" spans="1:14" x14ac:dyDescent="0.2">
      <c r="A8" s="14" t="s">
        <v>4</v>
      </c>
      <c r="B8" s="2">
        <v>4514</v>
      </c>
      <c r="C8" s="10">
        <f t="shared" si="0"/>
        <v>0.10459727500231718</v>
      </c>
      <c r="D8" s="11">
        <f t="shared" si="1"/>
        <v>10.459727500231718</v>
      </c>
      <c r="F8" s="12"/>
      <c r="G8" s="12"/>
      <c r="J8" s="13"/>
      <c r="K8" s="8"/>
      <c r="L8" s="9"/>
    </row>
    <row r="9" spans="1:14" x14ac:dyDescent="0.2">
      <c r="A9" s="15" t="s">
        <v>5</v>
      </c>
      <c r="B9" s="2">
        <v>4795</v>
      </c>
      <c r="C9" s="10">
        <f t="shared" si="0"/>
        <v>0.11110853647233293</v>
      </c>
      <c r="D9" s="11">
        <f t="shared" si="1"/>
        <v>11.110853647233293</v>
      </c>
      <c r="F9" s="12"/>
      <c r="G9" s="12"/>
      <c r="J9" s="13"/>
      <c r="K9" s="8"/>
      <c r="L9" s="9"/>
    </row>
    <row r="10" spans="1:14" x14ac:dyDescent="0.2">
      <c r="A10" s="15" t="s">
        <v>6</v>
      </c>
      <c r="B10" s="2">
        <v>3946</v>
      </c>
      <c r="C10" s="10">
        <f t="shared" si="0"/>
        <v>9.1435721568263975E-2</v>
      </c>
      <c r="D10" s="11">
        <f t="shared" si="1"/>
        <v>9.1435721568263979</v>
      </c>
      <c r="F10" s="12"/>
      <c r="G10" s="12"/>
      <c r="J10" s="13"/>
      <c r="K10" s="8"/>
      <c r="L10" s="9"/>
    </row>
    <row r="11" spans="1:14" x14ac:dyDescent="0.2">
      <c r="A11" s="15" t="s">
        <v>7</v>
      </c>
      <c r="B11" s="2">
        <v>3403</v>
      </c>
      <c r="C11" s="10">
        <f t="shared" si="0"/>
        <v>7.8853461859301144E-2</v>
      </c>
      <c r="D11" s="11">
        <f t="shared" si="1"/>
        <v>7.8853461859301142</v>
      </c>
      <c r="F11" s="12"/>
      <c r="G11" s="12"/>
      <c r="I11" s="4"/>
      <c r="J11" s="13"/>
      <c r="K11" s="8"/>
      <c r="L11" s="9"/>
    </row>
    <row r="12" spans="1:14" x14ac:dyDescent="0.2">
      <c r="A12" s="15" t="s">
        <v>8</v>
      </c>
      <c r="B12" s="2">
        <v>2951</v>
      </c>
      <c r="C12" s="10">
        <f t="shared" si="0"/>
        <v>6.8379831309667252E-2</v>
      </c>
      <c r="D12" s="11">
        <f t="shared" si="1"/>
        <v>6.8379831309667249</v>
      </c>
      <c r="F12" s="12"/>
      <c r="G12" s="12"/>
      <c r="I12" s="4"/>
      <c r="J12" s="13"/>
      <c r="K12" s="8"/>
      <c r="L12" s="9"/>
    </row>
    <row r="13" spans="1:14" x14ac:dyDescent="0.2">
      <c r="A13" s="15" t="s">
        <v>9</v>
      </c>
      <c r="B13" s="2">
        <v>2451</v>
      </c>
      <c r="C13" s="10">
        <f t="shared" si="0"/>
        <v>5.6793956807859855E-2</v>
      </c>
      <c r="D13" s="11">
        <f t="shared" si="1"/>
        <v>5.6793956807859853</v>
      </c>
      <c r="F13" s="12"/>
      <c r="G13" s="12"/>
      <c r="I13" s="4"/>
      <c r="J13" s="13"/>
      <c r="K13" s="8"/>
      <c r="L13" s="9"/>
    </row>
    <row r="14" spans="1:14" x14ac:dyDescent="0.2">
      <c r="A14" s="15" t="s">
        <v>10</v>
      </c>
      <c r="B14" s="2">
        <v>2201</v>
      </c>
      <c r="C14" s="10">
        <f t="shared" si="0"/>
        <v>5.1001019556956156E-2</v>
      </c>
      <c r="D14" s="11">
        <f t="shared" si="1"/>
        <v>5.1001019556956155</v>
      </c>
      <c r="F14" s="12"/>
      <c r="G14" s="12"/>
      <c r="I14" s="4"/>
      <c r="J14" s="13"/>
      <c r="K14" s="8"/>
      <c r="L14" s="9"/>
    </row>
    <row r="15" spans="1:14" x14ac:dyDescent="0.2">
      <c r="A15" s="15" t="s">
        <v>11</v>
      </c>
      <c r="B15" s="2">
        <v>2007</v>
      </c>
      <c r="C15" s="10">
        <f t="shared" si="0"/>
        <v>4.650570025025489E-2</v>
      </c>
      <c r="D15" s="11">
        <f t="shared" si="1"/>
        <v>4.6505700250254893</v>
      </c>
      <c r="F15" s="12"/>
      <c r="G15" s="12"/>
      <c r="I15" s="4"/>
      <c r="J15" s="13"/>
      <c r="K15" s="8"/>
      <c r="L15" s="9"/>
    </row>
    <row r="16" spans="1:14" x14ac:dyDescent="0.2">
      <c r="A16" s="15" t="s">
        <v>12</v>
      </c>
      <c r="B16" s="2">
        <v>2111</v>
      </c>
      <c r="C16" s="10">
        <f t="shared" si="0"/>
        <v>4.8915562146630828E-2</v>
      </c>
      <c r="D16" s="11">
        <f t="shared" si="1"/>
        <v>4.8915562146630824</v>
      </c>
      <c r="F16" s="12"/>
      <c r="G16" s="12"/>
      <c r="I16" s="4"/>
      <c r="J16" s="13"/>
      <c r="K16" s="8"/>
      <c r="L16" s="9"/>
    </row>
    <row r="17" spans="1:12" x14ac:dyDescent="0.2">
      <c r="A17" s="2" t="s">
        <v>13</v>
      </c>
      <c r="B17" s="2">
        <v>8031</v>
      </c>
      <c r="C17" s="10">
        <f t="shared" si="0"/>
        <v>0.18609231624803041</v>
      </c>
      <c r="D17" s="11">
        <f t="shared" si="1"/>
        <v>18.609231624803041</v>
      </c>
      <c r="F17" s="12"/>
      <c r="G17" s="12"/>
      <c r="I17" s="4"/>
      <c r="J17" s="16"/>
      <c r="K17" s="16"/>
      <c r="L17" s="16"/>
    </row>
    <row r="18" spans="1:12" x14ac:dyDescent="0.2">
      <c r="B18" s="17">
        <f>SUM(B7:B17)</f>
        <v>43156</v>
      </c>
      <c r="C18" s="18">
        <f>SUM(C7:C17)</f>
        <v>1</v>
      </c>
      <c r="D18" s="11">
        <f t="shared" si="1"/>
        <v>100</v>
      </c>
      <c r="F18" s="7"/>
      <c r="G18" s="7"/>
      <c r="I18" s="4"/>
      <c r="J18" s="16"/>
      <c r="K18" s="16"/>
      <c r="L18" s="16"/>
    </row>
    <row r="19" spans="1:12" x14ac:dyDescent="0.2">
      <c r="B19" s="19"/>
      <c r="C19" s="20"/>
      <c r="E19" s="7"/>
      <c r="F19" s="7"/>
      <c r="G19" s="7"/>
      <c r="I19" s="4"/>
      <c r="J19" s="16"/>
      <c r="K19" s="16"/>
      <c r="L19" s="16"/>
    </row>
    <row r="20" spans="1:12" x14ac:dyDescent="0.2">
      <c r="B20" s="19"/>
      <c r="C20" s="20"/>
      <c r="D20" s="7"/>
      <c r="E20" s="7"/>
      <c r="F20" s="7"/>
      <c r="G20" s="7"/>
      <c r="I20" s="4"/>
      <c r="J20" s="16"/>
      <c r="K20" s="16"/>
      <c r="L20" s="16"/>
    </row>
    <row r="21" spans="1:12" x14ac:dyDescent="0.2">
      <c r="B21" s="17"/>
      <c r="C21" s="20"/>
      <c r="D21" s="7"/>
      <c r="E21" s="7"/>
      <c r="F21" s="7"/>
      <c r="G21" s="7"/>
      <c r="I21" s="4"/>
      <c r="J21" s="16"/>
      <c r="K21" s="16"/>
      <c r="L21" s="16"/>
    </row>
    <row r="22" spans="1:12" x14ac:dyDescent="0.2">
      <c r="B22" s="17"/>
      <c r="C22" s="20"/>
      <c r="D22" s="7"/>
      <c r="E22" s="7"/>
      <c r="F22" s="7"/>
      <c r="G22" s="7"/>
      <c r="I22" s="4"/>
      <c r="J22" s="16"/>
      <c r="K22" s="16"/>
      <c r="L22" s="16"/>
    </row>
    <row r="23" spans="1:12" x14ac:dyDescent="0.2">
      <c r="B23" s="17"/>
      <c r="C23" s="20"/>
      <c r="D23" s="7"/>
      <c r="E23" s="7"/>
      <c r="F23" s="7"/>
      <c r="G23" s="7"/>
      <c r="I23" s="4"/>
      <c r="J23" s="16"/>
      <c r="K23" s="16"/>
      <c r="L23" s="16"/>
    </row>
    <row r="24" spans="1:12" x14ac:dyDescent="0.2">
      <c r="B24" s="19"/>
      <c r="C24" s="16"/>
      <c r="D24" s="21"/>
      <c r="E24" s="21"/>
      <c r="F24" s="21"/>
      <c r="G24" s="21"/>
      <c r="H24" s="16"/>
      <c r="I24" s="16"/>
      <c r="J24" s="16"/>
      <c r="K24" s="16"/>
      <c r="L24" s="16"/>
    </row>
    <row r="25" spans="1:12" x14ac:dyDescent="0.2">
      <c r="A25" s="7"/>
      <c r="B25" s="7"/>
      <c r="C25" s="7"/>
      <c r="D25" s="7"/>
      <c r="E25" s="7"/>
      <c r="F25" s="7"/>
      <c r="G25" s="7"/>
    </row>
    <row r="26" spans="1:12" x14ac:dyDescent="0.2">
      <c r="A26" s="7"/>
      <c r="B26" s="7"/>
      <c r="C26" s="7"/>
      <c r="D26" s="7"/>
      <c r="E26" s="12"/>
      <c r="F26" s="22"/>
      <c r="G26" s="7"/>
      <c r="J26" s="16"/>
      <c r="K26" s="16"/>
      <c r="L26" s="16"/>
    </row>
    <row r="27" spans="1:12" x14ac:dyDescent="0.2">
      <c r="A27" s="7"/>
      <c r="B27" s="7"/>
      <c r="C27" s="7"/>
      <c r="D27" s="7"/>
      <c r="E27" s="12"/>
      <c r="F27" s="22"/>
      <c r="G27" s="23"/>
      <c r="J27" s="16"/>
      <c r="K27" s="16"/>
      <c r="L27" s="16"/>
    </row>
    <row r="28" spans="1:12" x14ac:dyDescent="0.2">
      <c r="A28" s="7"/>
      <c r="B28" s="7"/>
      <c r="C28" s="7"/>
      <c r="D28" s="7"/>
      <c r="E28" s="12"/>
      <c r="F28" s="22"/>
      <c r="G28" s="7"/>
      <c r="K28" s="16"/>
      <c r="L28" s="16"/>
    </row>
    <row r="29" spans="1:12" x14ac:dyDescent="0.2">
      <c r="A29" s="7"/>
      <c r="B29" s="7"/>
      <c r="C29" s="7"/>
      <c r="D29" s="7"/>
      <c r="E29" s="12"/>
      <c r="F29" s="22"/>
      <c r="G29" s="7"/>
      <c r="K29" s="16"/>
      <c r="L29" s="16"/>
    </row>
    <row r="30" spans="1:12" x14ac:dyDescent="0.2">
      <c r="E30" s="8"/>
      <c r="F30" s="9"/>
      <c r="K30" s="16"/>
      <c r="L30" s="16"/>
    </row>
    <row r="31" spans="1:12" x14ac:dyDescent="0.2">
      <c r="E31" s="8"/>
      <c r="F31" s="9"/>
      <c r="K31" s="16"/>
      <c r="L31" s="16"/>
    </row>
    <row r="32" spans="1:12" x14ac:dyDescent="0.2">
      <c r="E32" s="8"/>
      <c r="F32" s="9"/>
      <c r="H32" s="24"/>
      <c r="I32" s="24"/>
      <c r="J32" s="24"/>
      <c r="K32" s="25"/>
      <c r="L32" s="16"/>
    </row>
    <row r="33" spans="2:18" x14ac:dyDescent="0.2">
      <c r="E33" s="8"/>
      <c r="F33" s="9"/>
      <c r="H33" s="26" t="s">
        <v>14</v>
      </c>
      <c r="I33" s="17"/>
      <c r="L33" s="16"/>
    </row>
    <row r="34" spans="2:18" x14ac:dyDescent="0.2">
      <c r="E34" s="8"/>
      <c r="F34" s="9"/>
      <c r="H34" s="2" t="s">
        <v>15</v>
      </c>
      <c r="I34">
        <v>0</v>
      </c>
      <c r="J34" s="11">
        <f t="shared" ref="J34:J45" si="2">+I34/I$45*100</f>
        <v>0</v>
      </c>
      <c r="K34" s="20"/>
      <c r="L34" s="8"/>
    </row>
    <row r="35" spans="2:18" x14ac:dyDescent="0.2">
      <c r="E35" s="8"/>
      <c r="F35" s="9"/>
      <c r="H35" s="2" t="s">
        <v>16</v>
      </c>
      <c r="I35">
        <v>2038</v>
      </c>
      <c r="J35" s="11">
        <f t="shared" si="2"/>
        <v>4.7224024469366945</v>
      </c>
      <c r="K35" s="20"/>
      <c r="L35" s="8"/>
    </row>
    <row r="36" spans="2:18" x14ac:dyDescent="0.2">
      <c r="E36" s="8"/>
      <c r="F36" s="9"/>
      <c r="H36" s="2" t="s">
        <v>17</v>
      </c>
      <c r="I36">
        <v>3417</v>
      </c>
      <c r="J36" s="11">
        <f t="shared" si="2"/>
        <v>7.9177866345351751</v>
      </c>
      <c r="K36" s="20"/>
      <c r="L36" s="8"/>
    </row>
    <row r="37" spans="2:18" s="4" customFormat="1" x14ac:dyDescent="0.2">
      <c r="H37" s="2" t="s">
        <v>18</v>
      </c>
      <c r="I37">
        <v>4828</v>
      </c>
      <c r="J37" s="11">
        <f t="shared" si="2"/>
        <v>11.187320418945221</v>
      </c>
      <c r="K37" s="20"/>
      <c r="L37" s="8"/>
    </row>
    <row r="38" spans="2:18" s="4" customFormat="1" x14ac:dyDescent="0.2">
      <c r="H38" s="2" t="s">
        <v>19</v>
      </c>
      <c r="I38">
        <v>5616</v>
      </c>
      <c r="J38" s="11">
        <f t="shared" si="2"/>
        <v>13.013254240430067</v>
      </c>
      <c r="K38" s="20"/>
      <c r="L38" s="8"/>
      <c r="R38" s="4" t="s">
        <v>20</v>
      </c>
    </row>
    <row r="39" spans="2:18" s="4" customFormat="1" x14ac:dyDescent="0.2">
      <c r="H39" s="2" t="s">
        <v>21</v>
      </c>
      <c r="I39">
        <v>5511</v>
      </c>
      <c r="J39" s="11">
        <f t="shared" si="2"/>
        <v>12.769950875892111</v>
      </c>
      <c r="K39" s="20"/>
      <c r="L39" s="8"/>
    </row>
    <row r="40" spans="2:18" s="4" customFormat="1" x14ac:dyDescent="0.2">
      <c r="B40" s="19"/>
      <c r="H40" s="2" t="s">
        <v>22</v>
      </c>
      <c r="I40">
        <v>5487</v>
      </c>
      <c r="J40" s="11">
        <f t="shared" si="2"/>
        <v>12.714338678283438</v>
      </c>
      <c r="K40" s="20"/>
      <c r="L40" s="8"/>
    </row>
    <row r="41" spans="2:18" s="4" customFormat="1" x14ac:dyDescent="0.2">
      <c r="B41" s="19"/>
      <c r="H41" s="2" t="s">
        <v>23</v>
      </c>
      <c r="I41">
        <v>4673</v>
      </c>
      <c r="J41" s="11">
        <f t="shared" si="2"/>
        <v>10.828158309389192</v>
      </c>
      <c r="K41" s="20"/>
      <c r="L41" s="8"/>
    </row>
    <row r="42" spans="2:18" s="4" customFormat="1" x14ac:dyDescent="0.2">
      <c r="B42" s="19"/>
      <c r="H42" s="2" t="s">
        <v>24</v>
      </c>
      <c r="I42">
        <v>4184</v>
      </c>
      <c r="J42" s="11">
        <f t="shared" si="2"/>
        <v>9.6950597831124288</v>
      </c>
      <c r="K42" s="20"/>
      <c r="L42" s="8"/>
    </row>
    <row r="43" spans="2:18" s="4" customFormat="1" x14ac:dyDescent="0.2">
      <c r="B43" s="19"/>
      <c r="H43" s="2" t="s">
        <v>25</v>
      </c>
      <c r="I43">
        <v>3321</v>
      </c>
      <c r="J43" s="11">
        <f t="shared" si="2"/>
        <v>7.6953378441004725</v>
      </c>
      <c r="K43" s="20"/>
      <c r="L43" s="8"/>
    </row>
    <row r="44" spans="2:18" s="4" customFormat="1" x14ac:dyDescent="0.2">
      <c r="B44" s="19"/>
      <c r="H44" s="2" t="s">
        <v>26</v>
      </c>
      <c r="I44">
        <v>4081</v>
      </c>
      <c r="J44" s="11">
        <f t="shared" si="2"/>
        <v>9.4563907683751971</v>
      </c>
      <c r="K44" s="20"/>
      <c r="L44" s="8"/>
    </row>
    <row r="45" spans="2:18" x14ac:dyDescent="0.2">
      <c r="B45" s="19"/>
      <c r="H45" s="4" t="s">
        <v>27</v>
      </c>
      <c r="I45" s="19">
        <f>SUM(I34:I44)</f>
        <v>43156</v>
      </c>
      <c r="J45" s="11">
        <f t="shared" si="2"/>
        <v>100</v>
      </c>
      <c r="K45" s="11"/>
      <c r="L45" s="7"/>
    </row>
    <row r="46" spans="2:18" x14ac:dyDescent="0.2">
      <c r="B46" s="19"/>
      <c r="H46" s="4"/>
      <c r="I46" s="19"/>
      <c r="J46" s="4"/>
      <c r="K46" s="4"/>
      <c r="L46" s="7"/>
    </row>
    <row r="47" spans="2:18" x14ac:dyDescent="0.2">
      <c r="B47" s="19"/>
      <c r="G47" s="4"/>
      <c r="H47" s="4"/>
      <c r="I47" s="19"/>
      <c r="J47" s="4"/>
      <c r="K47" s="7"/>
      <c r="L47" s="7"/>
    </row>
    <row r="48" spans="2:18" x14ac:dyDescent="0.2">
      <c r="B48" s="19"/>
      <c r="J48" s="7"/>
      <c r="K48" s="7"/>
      <c r="L48" s="7"/>
    </row>
    <row r="49" spans="1:12" x14ac:dyDescent="0.2">
      <c r="A49" s="27" t="s">
        <v>28</v>
      </c>
      <c r="B49" s="19"/>
      <c r="G49" s="7"/>
      <c r="H49" s="7"/>
      <c r="I49" s="7"/>
      <c r="J49" s="7"/>
      <c r="K49" s="7"/>
      <c r="L49" s="7"/>
    </row>
    <row r="50" spans="1:12" x14ac:dyDescent="0.2">
      <c r="B50" s="19"/>
      <c r="C50" s="16"/>
      <c r="G50" s="7"/>
      <c r="H50" s="7"/>
      <c r="I50" s="7"/>
      <c r="J50" s="7"/>
      <c r="K50" s="7"/>
      <c r="L50" s="7"/>
    </row>
    <row r="51" spans="1:12" x14ac:dyDescent="0.2">
      <c r="C51" s="16"/>
      <c r="G51" s="7"/>
      <c r="H51" s="7"/>
      <c r="I51" s="7"/>
      <c r="J51" s="7"/>
      <c r="K51" s="7"/>
      <c r="L51" s="7"/>
    </row>
    <row r="52" spans="1:12" x14ac:dyDescent="0.2">
      <c r="C52" s="16"/>
    </row>
    <row r="53" spans="1:12" x14ac:dyDescent="0.2">
      <c r="B53" s="19"/>
    </row>
    <row r="54" spans="1:12" x14ac:dyDescent="0.2">
      <c r="B54" s="28"/>
    </row>
    <row r="59" spans="1:12" x14ac:dyDescent="0.2">
      <c r="A59" s="28"/>
      <c r="B59" s="19"/>
      <c r="C59" s="5"/>
      <c r="E59" s="8"/>
      <c r="F59" s="9"/>
    </row>
    <row r="60" spans="1:12" x14ac:dyDescent="0.2">
      <c r="A60" s="28"/>
      <c r="B60" s="19"/>
      <c r="C60" s="5"/>
      <c r="E60" s="8"/>
      <c r="F60" s="9"/>
    </row>
    <row r="61" spans="1:12" x14ac:dyDescent="0.2">
      <c r="A61" s="28"/>
      <c r="B61" s="19"/>
      <c r="C61" s="5"/>
      <c r="E61" s="8"/>
      <c r="F61" s="9"/>
    </row>
    <row r="62" spans="1:12" x14ac:dyDescent="0.2">
      <c r="A62" s="28"/>
      <c r="B62" s="19"/>
      <c r="C62" s="5"/>
      <c r="E62" s="8"/>
      <c r="F62" s="9"/>
    </row>
    <row r="63" spans="1:12" x14ac:dyDescent="0.2">
      <c r="A63" s="28"/>
      <c r="B63" s="19"/>
      <c r="C63" s="5"/>
      <c r="E63" s="8"/>
      <c r="F63" s="9"/>
    </row>
    <row r="64" spans="1:12" x14ac:dyDescent="0.2">
      <c r="A64" s="28"/>
      <c r="B64" s="19"/>
      <c r="C64" s="5"/>
      <c r="E64" s="8"/>
      <c r="F64" s="9"/>
    </row>
    <row r="65" spans="1:6" x14ac:dyDescent="0.2">
      <c r="B65" s="28"/>
      <c r="C65" s="29"/>
    </row>
    <row r="70" spans="1:6" x14ac:dyDescent="0.2">
      <c r="A70" s="28"/>
      <c r="B70" s="8"/>
      <c r="C70" s="5"/>
      <c r="E70" s="8"/>
      <c r="F70" s="8"/>
    </row>
    <row r="71" spans="1:6" x14ac:dyDescent="0.2">
      <c r="A71" s="28"/>
      <c r="B71" s="8"/>
      <c r="C71" s="5"/>
      <c r="E71" s="8"/>
      <c r="F71" s="8"/>
    </row>
    <row r="72" spans="1:6" x14ac:dyDescent="0.2">
      <c r="A72" s="28"/>
      <c r="B72" s="8"/>
      <c r="C72" s="5"/>
      <c r="E72" s="8"/>
      <c r="F72" s="8"/>
    </row>
    <row r="73" spans="1:6" x14ac:dyDescent="0.2">
      <c r="A73" s="28"/>
      <c r="B73" s="8"/>
      <c r="C73" s="5"/>
      <c r="E73" s="8"/>
      <c r="F73" s="8"/>
    </row>
    <row r="74" spans="1:6" x14ac:dyDescent="0.2">
      <c r="A74" s="28"/>
      <c r="B74" s="8"/>
      <c r="C74" s="5"/>
      <c r="E74" s="8"/>
      <c r="F74" s="8"/>
    </row>
    <row r="75" spans="1:6" x14ac:dyDescent="0.2">
      <c r="A75" s="28"/>
      <c r="B75" s="8"/>
      <c r="C75" s="5"/>
      <c r="E75" s="8"/>
      <c r="F75" s="8"/>
    </row>
    <row r="76" spans="1:6" x14ac:dyDescent="0.2">
      <c r="B76" s="28"/>
      <c r="C76" s="5"/>
    </row>
    <row r="79" spans="1:6" x14ac:dyDescent="0.2">
      <c r="E79" s="26"/>
    </row>
    <row r="81" spans="1:6" x14ac:dyDescent="0.2">
      <c r="A81" s="28"/>
      <c r="B81" s="9"/>
      <c r="C81" s="30"/>
      <c r="E81" s="8"/>
      <c r="F81" s="9"/>
    </row>
    <row r="82" spans="1:6" x14ac:dyDescent="0.2">
      <c r="A82" s="28"/>
      <c r="B82" s="9"/>
      <c r="C82" s="30"/>
      <c r="E82" s="8"/>
      <c r="F82" s="9"/>
    </row>
    <row r="83" spans="1:6" x14ac:dyDescent="0.2">
      <c r="A83" s="28"/>
      <c r="B83" s="9"/>
      <c r="C83" s="30"/>
      <c r="E83" s="8"/>
      <c r="F83" s="9"/>
    </row>
    <row r="84" spans="1:6" x14ac:dyDescent="0.2">
      <c r="A84" s="28"/>
      <c r="B84" s="9"/>
      <c r="C84" s="30"/>
      <c r="E84" s="8"/>
      <c r="F84" s="9"/>
    </row>
    <row r="85" spans="1:6" x14ac:dyDescent="0.2">
      <c r="A85" s="28"/>
      <c r="B85" s="9"/>
      <c r="C85" s="30"/>
      <c r="E85" s="8"/>
      <c r="F85" s="9"/>
    </row>
    <row r="86" spans="1:6" x14ac:dyDescent="0.2">
      <c r="A86" s="28"/>
      <c r="B86" s="9"/>
      <c r="C86" s="30"/>
      <c r="E86" s="8"/>
      <c r="F86" s="9"/>
    </row>
    <row r="87" spans="1:6" x14ac:dyDescent="0.2">
      <c r="A87" s="28"/>
      <c r="B87" s="9"/>
      <c r="C87" s="30"/>
      <c r="D87" s="16"/>
      <c r="E87" s="8"/>
      <c r="F87" s="9"/>
    </row>
    <row r="88" spans="1:6" x14ac:dyDescent="0.2">
      <c r="A88" s="28"/>
      <c r="B88" s="9"/>
      <c r="C88" s="30"/>
      <c r="D88" s="16"/>
      <c r="E88" s="8"/>
      <c r="F88" s="9"/>
    </row>
    <row r="89" spans="1:6" x14ac:dyDescent="0.2">
      <c r="B89" s="28"/>
      <c r="C89" s="29"/>
      <c r="D89" s="16"/>
      <c r="E89" s="16"/>
    </row>
    <row r="90" spans="1:6" x14ac:dyDescent="0.2">
      <c r="D90" s="16"/>
      <c r="E90" s="16"/>
    </row>
    <row r="91" spans="1:6" x14ac:dyDescent="0.2">
      <c r="D91" s="16"/>
      <c r="E91" s="16"/>
    </row>
    <row r="92" spans="1:6" x14ac:dyDescent="0.2">
      <c r="D92" s="16"/>
      <c r="E92" s="16"/>
    </row>
    <row r="93" spans="1:6" x14ac:dyDescent="0.2">
      <c r="D93" s="16"/>
      <c r="E93" s="16"/>
    </row>
    <row r="94" spans="1:6" x14ac:dyDescent="0.2">
      <c r="D94" s="16"/>
      <c r="E94" s="16"/>
    </row>
    <row r="99" spans="1:5" x14ac:dyDescent="0.2">
      <c r="A99" s="28"/>
      <c r="B99" s="9"/>
      <c r="C99" s="30"/>
      <c r="D99" s="16"/>
      <c r="E99" s="16"/>
    </row>
    <row r="100" spans="1:5" x14ac:dyDescent="0.2">
      <c r="A100" s="28"/>
      <c r="B100" s="9"/>
      <c r="C100" s="30"/>
      <c r="D100" s="16"/>
      <c r="E100" s="16"/>
    </row>
    <row r="101" spans="1:5" x14ac:dyDescent="0.2">
      <c r="A101" s="28"/>
      <c r="B101" s="9"/>
      <c r="C101" s="30"/>
      <c r="D101" s="16"/>
      <c r="E101" s="16"/>
    </row>
    <row r="102" spans="1:5" x14ac:dyDescent="0.2">
      <c r="A102" s="28"/>
      <c r="B102" s="9"/>
      <c r="C102" s="30"/>
      <c r="D102" s="16"/>
      <c r="E102" s="16"/>
    </row>
    <row r="103" spans="1:5" x14ac:dyDescent="0.2">
      <c r="A103" s="28"/>
      <c r="B103" s="9"/>
      <c r="C103" s="30"/>
      <c r="D103" s="16"/>
      <c r="E103" s="16"/>
    </row>
    <row r="104" spans="1:5" x14ac:dyDescent="0.2">
      <c r="A104" s="28"/>
      <c r="B104" s="9"/>
      <c r="C104" s="30"/>
      <c r="D104" s="16"/>
      <c r="E104" s="16"/>
    </row>
    <row r="105" spans="1:5" x14ac:dyDescent="0.2">
      <c r="A105" s="28"/>
      <c r="B105" s="9"/>
      <c r="C105" s="30"/>
      <c r="D105" s="16"/>
      <c r="E105" s="16"/>
    </row>
    <row r="106" spans="1:5" x14ac:dyDescent="0.2">
      <c r="A106" s="28"/>
      <c r="B106" s="9"/>
      <c r="C106" s="30"/>
      <c r="D106" s="16"/>
      <c r="E106" s="16"/>
    </row>
    <row r="107" spans="1:5" x14ac:dyDescent="0.2">
      <c r="B107" s="28"/>
    </row>
    <row r="108" spans="1:5" x14ac:dyDescent="0.2">
      <c r="B108" s="28"/>
      <c r="C108" s="5"/>
    </row>
    <row r="117" spans="5:5" x14ac:dyDescent="0.2">
      <c r="E117" s="27"/>
    </row>
  </sheetData>
  <mergeCells count="2">
    <mergeCell ref="A1:N1"/>
    <mergeCell ref="A2:N2"/>
  </mergeCells>
  <printOptions horizontalCentered="1"/>
  <pageMargins left="0.59" right="0.59" top="0.79000000000000015" bottom="0.79000000000000015" header="0.39000000000000007" footer="0.39000000000000007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antigüedad y edad</vt:lpstr>
      <vt:lpstr>'antigüedad y 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2025-03-28T18:53:40Z</dcterms:created>
  <dcterms:modified xsi:type="dcterms:W3CDTF">2025-03-28T18:53:58Z</dcterms:modified>
</cp:coreProperties>
</file>