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primer ingreso por sexo" sheetId="1" r:id="rId1"/>
  </sheets>
  <externalReferences>
    <externalReference r:id="rId2"/>
    <externalReference r:id="rId3"/>
    <externalReference r:id="rId4"/>
    <externalReference r:id="rId5"/>
  </externalReferences>
  <definedNames>
    <definedName name="__pobesc">#REF!</definedName>
    <definedName name="_03_02_2021_20_36">[2]datos!#REF!</definedName>
    <definedName name="a">#REF!</definedName>
    <definedName name="ana">[2]datos!#REF!</definedName>
    <definedName name="_xlnm.Print_Area" localSheetId="0">'primer ingreso por sexo'!$A$1:$M$51</definedName>
    <definedName name="_xlnm.Database" localSheetId="0">#REF!</definedName>
    <definedName name="_xlnm.Database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>'[4]9119B'!$A$1:$L$312</definedName>
    <definedName name="p" localSheetId="0">#REF!</definedName>
    <definedName name="p">#REF!</definedName>
    <definedName name="pe">#REF!</definedName>
    <definedName name="pob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D18" i="1" l="1"/>
  <c r="B18" i="1"/>
  <c r="F17" i="1"/>
  <c r="G17" i="1" s="1"/>
  <c r="G16" i="1"/>
  <c r="F16" i="1"/>
  <c r="E16" i="1" s="1"/>
  <c r="F15" i="1"/>
  <c r="G15" i="1" s="1"/>
  <c r="G14" i="1"/>
  <c r="F14" i="1"/>
  <c r="F18" i="1" s="1"/>
  <c r="D13" i="1"/>
  <c r="B13" i="1"/>
  <c r="G12" i="1"/>
  <c r="F12" i="1"/>
  <c r="E12" i="1" s="1"/>
  <c r="F11" i="1"/>
  <c r="G11" i="1" s="1"/>
  <c r="G10" i="1"/>
  <c r="F10" i="1"/>
  <c r="E10" i="1" s="1"/>
  <c r="F9" i="1"/>
  <c r="G9" i="1" s="1"/>
  <c r="G13" i="1" s="1"/>
  <c r="E9" i="1"/>
  <c r="C9" i="1"/>
  <c r="F7" i="1"/>
  <c r="G7" i="1" s="1"/>
  <c r="D7" i="1"/>
  <c r="E7" i="1" s="1"/>
  <c r="B7" i="1"/>
  <c r="C7" i="1" s="1"/>
  <c r="C11" i="1" l="1"/>
  <c r="C15" i="1"/>
  <c r="C17" i="1"/>
  <c r="E11" i="1"/>
  <c r="E15" i="1"/>
  <c r="E17" i="1"/>
  <c r="F13" i="1"/>
  <c r="C10" i="1"/>
  <c r="C12" i="1"/>
  <c r="C14" i="1"/>
  <c r="C16" i="1"/>
  <c r="E14" i="1"/>
</calcChain>
</file>

<file path=xl/sharedStrings.xml><?xml version="1.0" encoding="utf-8"?>
<sst xmlns="http://schemas.openxmlformats.org/spreadsheetml/2006/main" count="19" uniqueCount="14">
  <si>
    <t>UNAM. POBLACIÓN ESCOLAR</t>
  </si>
  <si>
    <t>PRIMER INGRESO POR SEXO</t>
  </si>
  <si>
    <t>2024-2025</t>
  </si>
  <si>
    <t>Hombres</t>
  </si>
  <si>
    <t>Mujeres</t>
  </si>
  <si>
    <t>Total</t>
  </si>
  <si>
    <t>BACH</t>
  </si>
  <si>
    <t>Ciencias Físico Matemáticas e Ingenierías</t>
  </si>
  <si>
    <t>LIC</t>
  </si>
  <si>
    <t>Ciencias Biológicas, Químicas y de la Salud</t>
  </si>
  <si>
    <t>Ciencias Sociales</t>
  </si>
  <si>
    <t>Humanidades y de las Artes</t>
  </si>
  <si>
    <t>POSGRADO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</si>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</sst>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0"/>
      <name val="MS Sans Serif"/>
      <family val="2"/>
    </font>
    <font>
      <sz val="10"/>
      <color theme="0" tint="-0.249977111117893"/>
      <name val="MS Sans Serif"/>
      <family val="2"/>
    </font>
    <font>
      <sz val="10"/>
      <name val="Helv"/>
    </font>
    <font>
      <sz val="8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6">
    <xf numFmtId="0" fontId="0" fillId="0" borderId="0"/>
    <xf numFmtId="0" fontId="2" fillId="0" borderId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9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2" fillId="0" borderId="0" xfId="1"/>
    <xf numFmtId="0" fontId="4" fillId="0" borderId="0" xfId="1" applyFont="1"/>
    <xf numFmtId="0" fontId="4" fillId="0" borderId="0" xfId="1" applyFont="1" applyAlignment="1">
      <alignment horizontal="left" indent="2"/>
    </xf>
    <xf numFmtId="0" fontId="4" fillId="0" borderId="0" xfId="1" applyFont="1" applyAlignment="1">
      <alignment horizontal="right"/>
    </xf>
    <xf numFmtId="3" fontId="4" fillId="0" borderId="0" xfId="1" applyNumberFormat="1" applyFont="1"/>
    <xf numFmtId="164" fontId="4" fillId="0" borderId="0" xfId="1" applyNumberFormat="1" applyFont="1"/>
    <xf numFmtId="4" fontId="4" fillId="0" borderId="0" xfId="1" applyNumberFormat="1" applyFont="1"/>
    <xf numFmtId="0" fontId="5" fillId="0" borderId="0" xfId="2"/>
    <xf numFmtId="0" fontId="4" fillId="0" borderId="0" xfId="1" applyFont="1" applyAlignment="1">
      <alignment horizontal="center"/>
    </xf>
    <xf numFmtId="0" fontId="6" fillId="0" borderId="0" xfId="2" applyFont="1"/>
    <xf numFmtId="3" fontId="4" fillId="0" borderId="0" xfId="2" applyNumberFormat="1" applyFont="1"/>
    <xf numFmtId="3" fontId="4" fillId="0" borderId="0" xfId="3" applyNumberFormat="1" applyFont="1"/>
    <xf numFmtId="3" fontId="2" fillId="0" borderId="0" xfId="3" applyNumberFormat="1" applyFont="1"/>
    <xf numFmtId="0" fontId="8" fillId="0" borderId="0" xfId="1" applyFont="1" applyAlignment="1">
      <alignment horizontal="left"/>
    </xf>
  </cellXfs>
  <cellStyles count="26">
    <cellStyle name="Millares 2" xfId="4"/>
    <cellStyle name="Normal" xfId="0" builtinId="0"/>
    <cellStyle name="Normal 10 2 2" xfId="5"/>
    <cellStyle name="Normal 10 2 2 2" xfId="6"/>
    <cellStyle name="Normal 19" xfId="7"/>
    <cellStyle name="Normal 19 2" xfId="8"/>
    <cellStyle name="Normal 2" xfId="9"/>
    <cellStyle name="Normal 2 2" xfId="10"/>
    <cellStyle name="Normal 2 2 2" xfId="11"/>
    <cellStyle name="Normal 2 3" xfId="12"/>
    <cellStyle name="Normal 2 4" xfId="13"/>
    <cellStyle name="Normal 2 4 2" xfId="1"/>
    <cellStyle name="Normal 2 4 3" xfId="14"/>
    <cellStyle name="Normal 2 5" xfId="15"/>
    <cellStyle name="Normal 2 6" xfId="16"/>
    <cellStyle name="Normal 20" xfId="17"/>
    <cellStyle name="Normal 3" xfId="18"/>
    <cellStyle name="Normal 3 2" xfId="19"/>
    <cellStyle name="Normal 3 2 2" xfId="20"/>
    <cellStyle name="Normal 3 2 3" xfId="21"/>
    <cellStyle name="Normal 5" xfId="22"/>
    <cellStyle name="Normal_pobesc20082009" xfId="2"/>
    <cellStyle name="Normal_poblac99" xfId="3"/>
    <cellStyle name="Porcentaje 2" xfId="23"/>
    <cellStyle name="Porcentaje 3" xfId="24"/>
    <cellStyle name="Porcentual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73168309973995E-2"/>
          <c:y val="0.16440446538647899"/>
          <c:w val="0.86431755244938802"/>
          <c:h val="0.58823616055712602"/>
        </c:manualLayout>
      </c:layout>
      <c:barChart>
        <c:barDir val="col"/>
        <c:grouping val="percentStacked"/>
        <c:varyColors val="0"/>
        <c:ser>
          <c:idx val="0"/>
          <c:order val="0"/>
          <c:tx>
            <c:v>Hombres</c:v>
          </c:tx>
          <c:spPr>
            <a:solidFill>
              <a:srgbClr val="25406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de las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de las Artes</c:v>
                </c:pt>
              </c:strCache>
            </c:strRef>
          </c:cat>
          <c:val>
            <c:numRef>
              <c:f>'primer ingreso por sexo'!$C$7:$C$17</c:f>
              <c:numCache>
                <c:formatCode>#,##0.0</c:formatCode>
                <c:ptCount val="11"/>
                <c:pt idx="0">
                  <c:v>52.017697538379302</c:v>
                </c:pt>
                <c:pt idx="2">
                  <c:v>66.498929336188439</c:v>
                </c:pt>
                <c:pt idx="3">
                  <c:v>33.520132835201331</c:v>
                </c:pt>
                <c:pt idx="4">
                  <c:v>49.899468990050003</c:v>
                </c:pt>
                <c:pt idx="5">
                  <c:v>33.716114457831324</c:v>
                </c:pt>
                <c:pt idx="7">
                  <c:v>69.11877394636015</c:v>
                </c:pt>
                <c:pt idx="8">
                  <c:v>42.077277561148527</c:v>
                </c:pt>
                <c:pt idx="9">
                  <c:v>50.214450676344434</c:v>
                </c:pt>
                <c:pt idx="10">
                  <c:v>43.330349149507605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92-438D-80CF-750651CFFA0C}"/>
            </c:ext>
          </c:extLst>
        </c:ser>
        <c:ser>
          <c:idx val="1"/>
          <c:order val="1"/>
          <c:tx>
            <c:v>Mujeres</c:v>
          </c:tx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de las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de las Artes</c:v>
                </c:pt>
              </c:strCache>
            </c:strRef>
          </c:cat>
          <c:val>
            <c:numRef>
              <c:f>'primer ingreso por sexo'!$E$7:$E$17</c:f>
              <c:numCache>
                <c:formatCode>#,##0.0</c:formatCode>
                <c:ptCount val="11"/>
                <c:pt idx="0">
                  <c:v>47.982302461620691</c:v>
                </c:pt>
                <c:pt idx="2">
                  <c:v>33.501070663811561</c:v>
                </c:pt>
                <c:pt idx="3">
                  <c:v>66.479867164798662</c:v>
                </c:pt>
                <c:pt idx="4">
                  <c:v>50.100531009949989</c:v>
                </c:pt>
                <c:pt idx="5">
                  <c:v>66.283885542168676</c:v>
                </c:pt>
                <c:pt idx="7">
                  <c:v>30.88122605363985</c:v>
                </c:pt>
                <c:pt idx="8">
                  <c:v>57.922722438851473</c:v>
                </c:pt>
                <c:pt idx="9">
                  <c:v>49.785549323655559</c:v>
                </c:pt>
                <c:pt idx="10">
                  <c:v>56.669650850492395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92-438D-80CF-750651CFF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6553984"/>
        <c:axId val="258221760"/>
      </c:barChart>
      <c:catAx>
        <c:axId val="1765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8221760"/>
        <c:crosses val="autoZero"/>
        <c:auto val="0"/>
        <c:lblAlgn val="ctr"/>
        <c:lblOffset val="50"/>
        <c:tickLblSkip val="1"/>
        <c:tickMarkSkip val="1"/>
        <c:noMultiLvlLbl val="0"/>
      </c:catAx>
      <c:valAx>
        <c:axId val="2582217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6553984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316905636659002"/>
          <c:y val="0.840269007097451"/>
          <c:w val="0.19341579331902101"/>
          <c:h val="4.2953048286131702E-2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&amp;D&amp;"Arial,Negrita"&amp;14Resumen Estadístico</c:oddHeader>
    </c:headerFooter>
    <c:pageMargins b="0.78740157480314898" l="1.9685039370078741" r="1.9685039370078741" t="0.78740157480314898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139700</xdr:rowOff>
    </xdr:from>
    <xdr:to>
      <xdr:col>13</xdr:col>
      <xdr:colOff>0</xdr:colOff>
      <xdr:row>47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="" xmlns:a16="http://schemas.microsoft.com/office/drawing/2014/main" id="{F7051DF0-8AFC-044B-8857-6B40288023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="" xmlns:a16="http://schemas.microsoft.com/office/drawing/2014/main" id="{A28CDD95-9C7B-D74B-8FBE-0ED7B1B6268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7E93F87E-7A5B-DB41-BF05-92235C8055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7" name="chart">
          <a:extLst xmlns:a="http://schemas.openxmlformats.org/drawingml/2006/main">
            <a:ext uri="{FF2B5EF4-FFF2-40B4-BE49-F238E27FC236}">
              <a16:creationId xmlns="" xmlns:a16="http://schemas.microsoft.com/office/drawing/2014/main" id="{7E619163-56D4-C543-B0F0-782322F480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="" xmlns:a16="http://schemas.microsoft.com/office/drawing/2014/main" id="{5F2BC442-E253-4844-AEBB-0EE8E8D2950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0.09705</cdr:x>
      <cdr:y>0.11068</cdr:y>
    </cdr:from>
    <cdr:to>
      <cdr:x>0.19415</cdr:x>
      <cdr:y>0.16162</cdr:y>
    </cdr:to>
    <cdr:sp macro="" textlink="">
      <cdr:nvSpPr>
        <cdr:cNvPr id="9" name="8 CuadroTexto"/>
        <cdr:cNvSpPr txBox="1"/>
      </cdr:nvSpPr>
      <cdr:spPr>
        <a:xfrm xmlns:a="http://schemas.openxmlformats.org/drawingml/2006/main">
          <a:off x="1233729" y="800134"/>
          <a:ext cx="1234404" cy="368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solidFill>
                <a:schemeClr val="accent6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Bachillerato</a:t>
          </a:r>
        </a:p>
      </cdr:txBody>
    </cdr:sp>
  </cdr:relSizeAnchor>
  <cdr:relSizeAnchor xmlns:cdr="http://schemas.openxmlformats.org/drawingml/2006/chartDrawing">
    <cdr:from>
      <cdr:x>0.28314</cdr:x>
      <cdr:y>0.10996</cdr:y>
    </cdr:from>
    <cdr:to>
      <cdr:x>0.5454</cdr:x>
      <cdr:y>0.16487</cdr:y>
    </cdr:to>
    <cdr:sp macro="" textlink="">
      <cdr:nvSpPr>
        <cdr:cNvPr id="11" name="10 CuadroTexto"/>
        <cdr:cNvSpPr txBox="1"/>
      </cdr:nvSpPr>
      <cdr:spPr>
        <a:xfrm xmlns:a="http://schemas.openxmlformats.org/drawingml/2006/main">
          <a:off x="3286125" y="780259"/>
          <a:ext cx="3028949" cy="389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>
              <a:latin typeface="Arial" pitchFamily="34" charset="0"/>
              <a:cs typeface="Arial" pitchFamily="34" charset="0"/>
            </a:rPr>
            <a:t>Licenciatura</a:t>
          </a:r>
        </a:p>
      </cdr:txBody>
    </cdr:sp>
  </cdr:relSizeAnchor>
  <cdr:relSizeAnchor xmlns:cdr="http://schemas.openxmlformats.org/drawingml/2006/chartDrawing">
    <cdr:from>
      <cdr:x>0.77559</cdr:x>
      <cdr:y>0.1144</cdr:y>
    </cdr:from>
    <cdr:to>
      <cdr:x>0.85469</cdr:x>
      <cdr:y>0.16447</cdr:y>
    </cdr:to>
    <cdr:sp macro="" textlink="">
      <cdr:nvSpPr>
        <cdr:cNvPr id="12" name="11 CuadroTexto"/>
        <cdr:cNvSpPr txBox="1"/>
      </cdr:nvSpPr>
      <cdr:spPr>
        <a:xfrm xmlns:a="http://schemas.openxmlformats.org/drawingml/2006/main">
          <a:off x="11933526" y="763602"/>
          <a:ext cx="1235520" cy="33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solidFill>
                <a:schemeClr val="accent6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Posgrado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>
        <row r="7">
          <cell r="A7" t="str">
            <v>Total</v>
          </cell>
          <cell r="C7">
            <v>52.017697538379302</v>
          </cell>
          <cell r="E7">
            <v>47.982302461620691</v>
          </cell>
        </row>
        <row r="9">
          <cell r="A9" t="str">
            <v>Ciencias Físico Matemáticas e Ingenierías</v>
          </cell>
          <cell r="C9">
            <v>66.498929336188439</v>
          </cell>
          <cell r="E9">
            <v>33.501070663811561</v>
          </cell>
        </row>
        <row r="10">
          <cell r="A10" t="str">
            <v>Ciencias Biológicas, Químicas y de la Salud</v>
          </cell>
          <cell r="C10">
            <v>33.520132835201331</v>
          </cell>
          <cell r="E10">
            <v>66.479867164798662</v>
          </cell>
        </row>
        <row r="11">
          <cell r="A11" t="str">
            <v>Ciencias Sociales</v>
          </cell>
          <cell r="C11">
            <v>49.899468990050003</v>
          </cell>
          <cell r="E11">
            <v>50.100531009949989</v>
          </cell>
        </row>
        <row r="12">
          <cell r="A12" t="str">
            <v>Humanidades y de las Artes</v>
          </cell>
          <cell r="C12">
            <v>33.716114457831324</v>
          </cell>
          <cell r="E12">
            <v>66.283885542168676</v>
          </cell>
        </row>
        <row r="14">
          <cell r="A14" t="str">
            <v>Ciencias Físico Matemáticas e Ingenierías</v>
          </cell>
          <cell r="C14">
            <v>69.11877394636015</v>
          </cell>
          <cell r="E14">
            <v>30.88122605363985</v>
          </cell>
        </row>
        <row r="15">
          <cell r="A15" t="str">
            <v>Ciencias Biológicas, Químicas y de la Salud</v>
          </cell>
          <cell r="C15">
            <v>42.077277561148527</v>
          </cell>
          <cell r="E15">
            <v>57.922722438851473</v>
          </cell>
        </row>
        <row r="16">
          <cell r="A16" t="str">
            <v>Ciencias Sociales</v>
          </cell>
          <cell r="C16">
            <v>50.214450676344434</v>
          </cell>
          <cell r="E16">
            <v>49.785549323655559</v>
          </cell>
        </row>
        <row r="17">
          <cell r="A17" t="str">
            <v>Humanidades y de las Artes</v>
          </cell>
          <cell r="C17">
            <v>43.330349149507605</v>
          </cell>
          <cell r="E17">
            <v>56.669650850492395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5">
          <cell r="B25">
            <v>17518</v>
          </cell>
          <cell r="C25">
            <v>16159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O49"/>
  <sheetViews>
    <sheetView tabSelected="1" topLeftCell="A3" zoomScaleNormal="100" workbookViewId="0">
      <selection activeCell="A107" sqref="A107"/>
    </sheetView>
  </sheetViews>
  <sheetFormatPr baseColWidth="10" defaultColWidth="10.85546875" defaultRowHeight="12.75" x14ac:dyDescent="0.2"/>
  <cols>
    <col min="1" max="1" width="36.85546875" style="4" customWidth="1"/>
    <col min="2" max="8" width="10.85546875" style="4"/>
    <col min="9" max="16384" width="10.85546875" style="3"/>
  </cols>
  <sheetData>
    <row r="1" spans="1:15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15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2" customHeight="1" x14ac:dyDescent="0.2"/>
    <row r="5" spans="1:15" ht="12" customHeight="1" x14ac:dyDescent="0.2"/>
    <row r="6" spans="1:15" x14ac:dyDescent="0.2">
      <c r="A6" s="5"/>
      <c r="B6" s="6" t="s">
        <v>3</v>
      </c>
      <c r="C6" s="6"/>
      <c r="D6" s="6" t="s">
        <v>4</v>
      </c>
      <c r="E6" s="6"/>
      <c r="F6" s="6" t="s">
        <v>5</v>
      </c>
      <c r="G6" s="6"/>
    </row>
    <row r="7" spans="1:15" x14ac:dyDescent="0.2">
      <c r="A7" s="5" t="s">
        <v>5</v>
      </c>
      <c r="B7" s="7">
        <f>+[1]bachillerato!B25</f>
        <v>17518</v>
      </c>
      <c r="C7" s="8">
        <f>+B7/F7*100</f>
        <v>52.017697538379302</v>
      </c>
      <c r="D7" s="7">
        <f>+[1]bachillerato!C25</f>
        <v>16159</v>
      </c>
      <c r="E7" s="8">
        <f>+D7/$F7*100</f>
        <v>47.982302461620691</v>
      </c>
      <c r="F7" s="7">
        <f>SUM(B7,D7)</f>
        <v>33677</v>
      </c>
      <c r="G7" s="8">
        <f>+F7/$F7*100</f>
        <v>100</v>
      </c>
      <c r="H7" s="4" t="s">
        <v>6</v>
      </c>
    </row>
    <row r="8" spans="1:15" x14ac:dyDescent="0.2">
      <c r="A8" s="5"/>
      <c r="B8" s="7"/>
      <c r="C8" s="8"/>
      <c r="D8" s="7"/>
      <c r="E8" s="8"/>
      <c r="F8" s="7"/>
      <c r="G8" s="8"/>
    </row>
    <row r="9" spans="1:15" x14ac:dyDescent="0.2">
      <c r="A9" s="5" t="s">
        <v>7</v>
      </c>
      <c r="B9" s="7">
        <v>6211</v>
      </c>
      <c r="C9" s="8">
        <f>+B9/F9*100</f>
        <v>66.498929336188439</v>
      </c>
      <c r="D9" s="7">
        <v>3129</v>
      </c>
      <c r="E9" s="8">
        <f>+D9/$F9*100</f>
        <v>33.501070663811561</v>
      </c>
      <c r="F9" s="7">
        <f>SUM(B9,D9)</f>
        <v>9340</v>
      </c>
      <c r="G9" s="8">
        <f>+F9/$F9*100</f>
        <v>100</v>
      </c>
      <c r="H9" s="4" t="s">
        <v>8</v>
      </c>
    </row>
    <row r="10" spans="1:15" x14ac:dyDescent="0.2">
      <c r="A10" s="5" t="s">
        <v>9</v>
      </c>
      <c r="B10" s="7">
        <v>4845</v>
      </c>
      <c r="C10" s="8">
        <f>+B10/F10*100</f>
        <v>33.520132835201331</v>
      </c>
      <c r="D10" s="7">
        <v>9609</v>
      </c>
      <c r="E10" s="8">
        <f>+D10/$F10*100</f>
        <v>66.479867164798662</v>
      </c>
      <c r="F10" s="7">
        <f>SUM(B10,D10)</f>
        <v>14454</v>
      </c>
      <c r="G10" s="8">
        <f>+F10/$F10*100</f>
        <v>100</v>
      </c>
    </row>
    <row r="11" spans="1:15" x14ac:dyDescent="0.2">
      <c r="A11" s="5" t="s">
        <v>10</v>
      </c>
      <c r="B11" s="7">
        <v>9679</v>
      </c>
      <c r="C11" s="8">
        <f>+B11/F11*100</f>
        <v>49.899468990050003</v>
      </c>
      <c r="D11" s="7">
        <v>9718</v>
      </c>
      <c r="E11" s="8">
        <f>+D11/$F11*100</f>
        <v>50.100531009949989</v>
      </c>
      <c r="F11" s="7">
        <f>SUM(B11,D11)</f>
        <v>19397</v>
      </c>
      <c r="G11" s="8">
        <f>+F11/$F11*100</f>
        <v>100</v>
      </c>
    </row>
    <row r="12" spans="1:15" x14ac:dyDescent="0.2">
      <c r="A12" s="5" t="s">
        <v>11</v>
      </c>
      <c r="B12" s="7">
        <v>1791</v>
      </c>
      <c r="C12" s="8">
        <f>+B12/F12*100</f>
        <v>33.716114457831324</v>
      </c>
      <c r="D12" s="7">
        <v>3521</v>
      </c>
      <c r="E12" s="8">
        <f>+D12/$F12*100</f>
        <v>66.283885542168676</v>
      </c>
      <c r="F12" s="7">
        <f>SUM(B12,D12)</f>
        <v>5312</v>
      </c>
      <c r="G12" s="8">
        <f>+F12/$F12*100</f>
        <v>100</v>
      </c>
    </row>
    <row r="13" spans="1:15" x14ac:dyDescent="0.2">
      <c r="A13" s="5"/>
      <c r="B13" s="7">
        <f>SUM(B9:B12)</f>
        <v>22526</v>
      </c>
      <c r="C13" s="8"/>
      <c r="D13" s="7">
        <f>SUM(D9:D12)</f>
        <v>25977</v>
      </c>
      <c r="E13" s="9"/>
      <c r="F13" s="7">
        <f>SUM(F9:F12)</f>
        <v>48503</v>
      </c>
      <c r="G13" s="7">
        <f>SUM(G9:G12)</f>
        <v>400</v>
      </c>
    </row>
    <row r="14" spans="1:15" x14ac:dyDescent="0.2">
      <c r="A14" s="5" t="s">
        <v>7</v>
      </c>
      <c r="B14" s="7">
        <v>902</v>
      </c>
      <c r="C14" s="8">
        <f>+B14/F14*100</f>
        <v>69.11877394636015</v>
      </c>
      <c r="D14" s="7">
        <v>403</v>
      </c>
      <c r="E14" s="8">
        <f>+D14/$F14*100</f>
        <v>30.88122605363985</v>
      </c>
      <c r="F14" s="7">
        <f>SUM(B14,D14)</f>
        <v>1305</v>
      </c>
      <c r="G14" s="8">
        <f>+F14/$F14*100</f>
        <v>100</v>
      </c>
      <c r="H14" s="4" t="s">
        <v>12</v>
      </c>
    </row>
    <row r="15" spans="1:15" x14ac:dyDescent="0.2">
      <c r="A15" s="5" t="s">
        <v>9</v>
      </c>
      <c r="B15" s="7">
        <v>3561</v>
      </c>
      <c r="C15" s="8">
        <f>+B15/F15*100</f>
        <v>42.077277561148527</v>
      </c>
      <c r="D15" s="7">
        <v>4902</v>
      </c>
      <c r="E15" s="8">
        <f>+D15/$F15*100</f>
        <v>57.922722438851473</v>
      </c>
      <c r="F15" s="7">
        <f>SUM(B15,D15)</f>
        <v>8463</v>
      </c>
      <c r="G15" s="8">
        <f>+F15/$F15*100</f>
        <v>100</v>
      </c>
    </row>
    <row r="16" spans="1:15" x14ac:dyDescent="0.2">
      <c r="A16" s="5" t="s">
        <v>10</v>
      </c>
      <c r="B16" s="7">
        <v>1522</v>
      </c>
      <c r="C16" s="8">
        <f>+B16/F16*100</f>
        <v>50.214450676344434</v>
      </c>
      <c r="D16" s="7">
        <v>1509</v>
      </c>
      <c r="E16" s="8">
        <f>+D16/$F16*100</f>
        <v>49.785549323655559</v>
      </c>
      <c r="F16" s="7">
        <f>SUM(B16,D16)</f>
        <v>3031</v>
      </c>
      <c r="G16" s="8">
        <f>+F16/$F16*100</f>
        <v>100</v>
      </c>
      <c r="O16" s="10"/>
    </row>
    <row r="17" spans="1:10" x14ac:dyDescent="0.2">
      <c r="A17" s="5" t="s">
        <v>11</v>
      </c>
      <c r="B17" s="7">
        <v>484</v>
      </c>
      <c r="C17" s="8">
        <f>+B17/F17*100</f>
        <v>43.330349149507605</v>
      </c>
      <c r="D17" s="7">
        <v>633</v>
      </c>
      <c r="E17" s="8">
        <f>+D17/$F17*100</f>
        <v>56.669650850492395</v>
      </c>
      <c r="F17" s="7">
        <f>SUM(B17,D17)</f>
        <v>1117</v>
      </c>
      <c r="G17" s="8">
        <f>+F17/$F17*100</f>
        <v>100</v>
      </c>
    </row>
    <row r="18" spans="1:10" x14ac:dyDescent="0.2">
      <c r="A18" s="5"/>
      <c r="B18" s="7">
        <f>SUM(B14:B17)</f>
        <v>6469</v>
      </c>
      <c r="C18" s="8"/>
      <c r="D18" s="7">
        <f>SUM(D14:D17)</f>
        <v>7447</v>
      </c>
      <c r="E18" s="7"/>
      <c r="F18" s="7">
        <f>SUM(F14:F17)</f>
        <v>13916</v>
      </c>
      <c r="G18" s="7"/>
    </row>
    <row r="19" spans="1:10" x14ac:dyDescent="0.2">
      <c r="A19" s="5"/>
      <c r="B19" s="7"/>
    </row>
    <row r="21" spans="1:10" x14ac:dyDescent="0.2">
      <c r="E21" s="11"/>
      <c r="F21" s="11"/>
    </row>
    <row r="22" spans="1:10" x14ac:dyDescent="0.2">
      <c r="E22" s="6"/>
      <c r="F22" s="6"/>
    </row>
    <row r="27" spans="1:10" x14ac:dyDescent="0.2">
      <c r="A27" s="12"/>
      <c r="C27" s="12"/>
      <c r="D27" s="12"/>
    </row>
    <row r="28" spans="1:10" x14ac:dyDescent="0.2">
      <c r="B28" s="12"/>
    </row>
    <row r="30" spans="1:10" x14ac:dyDescent="0.2">
      <c r="C30" s="13"/>
      <c r="D30" s="14"/>
      <c r="E30" s="13"/>
      <c r="F30" s="13"/>
      <c r="G30" s="13"/>
      <c r="H30" s="13"/>
      <c r="I30" s="15"/>
      <c r="J30" s="15"/>
    </row>
    <row r="31" spans="1:10" x14ac:dyDescent="0.2">
      <c r="B31" s="13"/>
    </row>
    <row r="49" spans="1:1" x14ac:dyDescent="0.2">
      <c r="A49" s="16" t="s">
        <v>13</v>
      </c>
    </row>
  </sheetData>
  <mergeCells count="3">
    <mergeCell ref="A1:M1"/>
    <mergeCell ref="A2:M2"/>
    <mergeCell ref="A3:M3"/>
  </mergeCells>
  <printOptions horizontalCentered="1"/>
  <pageMargins left="0.59" right="0.59" top="0.59" bottom="0.59" header="0.39000000000000007" footer="0.39000000000000007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 ingreso por sexo</vt:lpstr>
      <vt:lpstr>'primer ingreso por sexo'!Área_de_impresión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2025-04-23T20:37:59Z</dcterms:created>
  <dcterms:modified xsi:type="dcterms:W3CDTF">2025-04-23T20:38:08Z</dcterms:modified>
</cp:coreProperties>
</file>