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95" yWindow="2145" windowWidth="15540" windowHeight="11550"/>
  </bookViews>
  <sheets>
    <sheet name="15 carreras" sheetId="1" r:id="rId1"/>
  </sheets>
  <externalReferences>
    <externalReference r:id="rId2"/>
    <externalReference r:id="rId3"/>
    <externalReference r:id="rId4"/>
    <externalReference r:id="rId5"/>
  </externalReferences>
  <definedNames>
    <definedName name="__pobesc">#REF!</definedName>
    <definedName name="_03_02_2021_20_36" localSheetId="0">[2]datos!#REF!</definedName>
    <definedName name="_03_02_2021_20_36">[2]datos!#REF!</definedName>
    <definedName name="a">#REF!</definedName>
    <definedName name="ana" localSheetId="0">[2]datos!#REF!</definedName>
    <definedName name="ana">[2]datos!#REF!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2" localSheetId="0">#REF!</definedName>
    <definedName name="Consulta2">#REF!</definedName>
    <definedName name="Doctorado_total">'[2]pe posgrado'!$A$11,'[2]pe posgrado'!$H$11</definedName>
    <definedName name="ec">#REF!</definedName>
    <definedName name="EgresoBac2002">#REF!</definedName>
    <definedName name="EgresoFinal">#REF!</definedName>
    <definedName name="Especialización">'[2]pe posgrado'!$A$9,'[2]pe posgrado'!$H$9</definedName>
    <definedName name="ex">#REF!</definedName>
    <definedName name="exa_grado">#REF!</definedName>
    <definedName name="Excel_BuiltIn_Database">#REF!</definedName>
    <definedName name="exprpf2021">#REF!</definedName>
    <definedName name="gg">#REF!</definedName>
    <definedName name="ggg" localSheetId="0">#REF!</definedName>
    <definedName name="ggg">#REF!</definedName>
    <definedName name="informática_pi">[2]licenciatura!$D$40</definedName>
    <definedName name="informática_suayed_pi">[2]suayed!$D$43</definedName>
    <definedName name="inic" localSheetId="0">#REF!</definedName>
    <definedName name="inic">#REF!</definedName>
    <definedName name="lic">#REF!</definedName>
    <definedName name="lllllll">#REF!</definedName>
    <definedName name="maedoc">#REF!</definedName>
    <definedName name="Maestría_total">'[2]pe posgrado'!$A$10,'[2]pe posgrado'!$H$10</definedName>
    <definedName name="maeydoc">#REF!</definedName>
    <definedName name="maydoc">#REF!</definedName>
    <definedName name="mmmmm" localSheetId="0">#REF!</definedName>
    <definedName name="mmmmm">#REF!</definedName>
    <definedName name="mooc">#REF!</definedName>
    <definedName name="myd">#REF!</definedName>
    <definedName name="ok">'[4]9119B'!$A$1:$L$312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  <definedName name="ser">#REF!</definedName>
    <definedName name="sin">#REF!</definedName>
    <definedName name="sist">#REF!</definedName>
    <definedName name="sss">#REF!</definedName>
  </definedNames>
  <calcPr calcId="145621"/>
</workbook>
</file>

<file path=xl/calcChain.xml><?xml version="1.0" encoding="utf-8"?>
<calcChain xmlns="http://schemas.openxmlformats.org/spreadsheetml/2006/main">
  <c r="L26" i="1" l="1"/>
  <c r="L23" i="1"/>
  <c r="M17" i="1" l="1"/>
  <c r="N8" i="1"/>
  <c r="M21" i="1"/>
  <c r="N10" i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4" i="1" s="1"/>
  <c r="M9" i="1"/>
  <c r="N9" i="1"/>
  <c r="M14" i="1"/>
  <c r="M22" i="1"/>
  <c r="M11" i="1"/>
  <c r="M15" i="1"/>
  <c r="M19" i="1"/>
  <c r="M24" i="1"/>
  <c r="M13" i="1"/>
  <c r="M10" i="1"/>
  <c r="M18" i="1"/>
  <c r="M8" i="1"/>
  <c r="M12" i="1"/>
  <c r="M16" i="1"/>
  <c r="M20" i="1"/>
</calcChain>
</file>

<file path=xl/sharedStrings.xml><?xml version="1.0" encoding="utf-8"?>
<sst xmlns="http://schemas.openxmlformats.org/spreadsheetml/2006/main" count="43" uniqueCount="28">
  <si>
    <t>UNAM. POBLACIÓN ESCOLAR</t>
  </si>
  <si>
    <r>
      <t>LAS CARRERAS CON MAYOR POBLACIÓN</t>
    </r>
    <r>
      <rPr>
        <b/>
        <vertAlign val="superscript"/>
        <sz val="10"/>
        <rFont val="Arial"/>
        <family val="2"/>
      </rPr>
      <t>a</t>
    </r>
  </si>
  <si>
    <t>2024-2025</t>
  </si>
  <si>
    <t>Lugar</t>
  </si>
  <si>
    <t>Carrera</t>
  </si>
  <si>
    <t>Población</t>
  </si>
  <si>
    <t>% con respecto a la</t>
  </si>
  <si>
    <t>% acumulado</t>
  </si>
  <si>
    <t>escolar</t>
  </si>
  <si>
    <t>población escolar total</t>
  </si>
  <si>
    <t>Derecho</t>
  </si>
  <si>
    <t>Química Farmacéutico Biológica</t>
  </si>
  <si>
    <t>Médico Cirujano</t>
  </si>
  <si>
    <t>Ingeniería Civil</t>
  </si>
  <si>
    <t>Psicología</t>
  </si>
  <si>
    <t>Enfermería</t>
  </si>
  <si>
    <t>Economía</t>
  </si>
  <si>
    <t>Pedagogía</t>
  </si>
  <si>
    <t>Contaduría</t>
  </si>
  <si>
    <t>Biología</t>
  </si>
  <si>
    <t>Arquitectura</t>
  </si>
  <si>
    <t>Medicina Veterinaria y Zootecnia</t>
  </si>
  <si>
    <t>Administración</t>
  </si>
  <si>
    <t>Relaciones Internacionales</t>
  </si>
  <si>
    <t>Cirujano Dentista</t>
  </si>
  <si>
    <t>Resto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</si>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</sst>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24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0"/>
      <name val="MS Sans Serif"/>
      <family val="2"/>
    </font>
    <font>
      <sz val="10"/>
      <color indexed="9"/>
      <name val="MS Sans Serif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indexed="9"/>
      <name val="Arial"/>
      <family val="2"/>
    </font>
    <font>
      <sz val="11"/>
      <name val="Calibri"/>
      <family val="2"/>
      <scheme val="minor"/>
    </font>
    <font>
      <b/>
      <sz val="10"/>
      <color indexed="22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44"/>
      </bottom>
      <diagonal/>
    </border>
  </borders>
  <cellStyleXfs count="28">
    <xf numFmtId="0" fontId="0" fillId="0" borderId="0"/>
    <xf numFmtId="9" fontId="11" fillId="0" borderId="0" applyFont="0" applyFill="0" applyBorder="0" applyAlignment="0" applyProtection="0"/>
    <xf numFmtId="0" fontId="2" fillId="0" borderId="0"/>
    <xf numFmtId="0" fontId="14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3" fillId="0" borderId="0"/>
    <xf numFmtId="0" fontId="23" fillId="0" borderId="0"/>
    <xf numFmtId="0" fontId="2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7" fillId="0" borderId="0" xfId="2" applyFont="1"/>
    <xf numFmtId="0" fontId="5" fillId="0" borderId="0" xfId="2" applyFont="1" applyAlignment="1">
      <alignment horizontal="center"/>
    </xf>
    <xf numFmtId="0" fontId="8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2" applyFont="1"/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3" applyFont="1" applyAlignment="1">
      <alignment horizontal="left" vertical="center" wrapText="1"/>
    </xf>
    <xf numFmtId="0" fontId="9" fillId="0" borderId="0" xfId="3" applyFont="1" applyAlignment="1">
      <alignment vertical="center" wrapText="1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1" fontId="9" fillId="0" borderId="0" xfId="2" quotePrefix="1" applyNumberFormat="1" applyFont="1" applyAlignment="1">
      <alignment vertical="center" wrapText="1"/>
    </xf>
    <xf numFmtId="1" fontId="9" fillId="0" borderId="0" xfId="2" applyNumberFormat="1" applyFont="1" applyAlignment="1">
      <alignment vertical="center"/>
    </xf>
    <xf numFmtId="1" fontId="9" fillId="0" borderId="0" xfId="2" quotePrefix="1" applyNumberFormat="1" applyFont="1" applyAlignment="1">
      <alignment horizontal="left" vertical="center"/>
    </xf>
    <xf numFmtId="49" fontId="9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3" fontId="9" fillId="0" borderId="0" xfId="3" applyNumberFormat="1" applyFont="1" applyAlignment="1">
      <alignment horizontal="center" vertical="center" wrapText="1"/>
    </xf>
    <xf numFmtId="164" fontId="3" fillId="0" borderId="0" xfId="2" applyNumberFormat="1" applyFont="1" applyAlignment="1">
      <alignment vertical="center"/>
    </xf>
    <xf numFmtId="3" fontId="9" fillId="0" borderId="0" xfId="2" applyNumberFormat="1" applyFont="1" applyAlignment="1">
      <alignment horizontal="center" vertical="center"/>
    </xf>
    <xf numFmtId="0" fontId="3" fillId="0" borderId="1" xfId="2" applyFont="1" applyBorder="1"/>
    <xf numFmtId="0" fontId="3" fillId="0" borderId="1" xfId="2" applyFont="1" applyBorder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9" fillId="0" borderId="0" xfId="4" quotePrefix="1" applyFont="1"/>
    <xf numFmtId="0" fontId="3" fillId="0" borderId="0" xfId="4" quotePrefix="1"/>
    <xf numFmtId="1" fontId="3" fillId="0" borderId="0" xfId="2" quotePrefix="1" applyNumberFormat="1" applyFont="1" applyAlignment="1">
      <alignment vertical="center" wrapText="1"/>
    </xf>
    <xf numFmtId="3" fontId="14" fillId="0" borderId="0" xfId="3" applyNumberFormat="1" applyAlignment="1">
      <alignment horizontal="center" vertical="center" wrapText="1"/>
    </xf>
    <xf numFmtId="1" fontId="3" fillId="0" borderId="0" xfId="2" quotePrefix="1" applyNumberFormat="1" applyFont="1" applyAlignment="1">
      <alignment horizontal="left"/>
    </xf>
    <xf numFmtId="0" fontId="14" fillId="0" borderId="0" xfId="3" applyAlignment="1">
      <alignment vertical="center" wrapText="1"/>
    </xf>
    <xf numFmtId="1" fontId="3" fillId="0" borderId="0" xfId="2" applyNumberFormat="1" applyFont="1" applyAlignment="1">
      <alignment horizontal="left"/>
    </xf>
    <xf numFmtId="0" fontId="14" fillId="0" borderId="0" xfId="3" applyAlignment="1">
      <alignment horizontal="left" vertical="center" wrapText="1"/>
    </xf>
    <xf numFmtId="0" fontId="18" fillId="0" borderId="0" xfId="2" applyFont="1"/>
    <xf numFmtId="0" fontId="17" fillId="0" borderId="0" xfId="2" applyFont="1"/>
    <xf numFmtId="0" fontId="0" fillId="0" borderId="0" xfId="0" applyAlignment="1">
      <alignment horizontal="left"/>
    </xf>
    <xf numFmtId="0" fontId="19" fillId="0" borderId="0" xfId="2" applyFont="1"/>
    <xf numFmtId="0" fontId="20" fillId="0" borderId="0" xfId="0" applyFont="1" applyAlignment="1">
      <alignment horizontal="left"/>
    </xf>
    <xf numFmtId="0" fontId="21" fillId="0" borderId="0" xfId="2" applyFont="1"/>
  </cellXfs>
  <cellStyles count="28">
    <cellStyle name="Millares 2" xfId="5"/>
    <cellStyle name="Normal" xfId="0" builtinId="0"/>
    <cellStyle name="Normal 10 2 2" xfId="6"/>
    <cellStyle name="Normal 10 2 2 2" xfId="7"/>
    <cellStyle name="Normal 19" xfId="8"/>
    <cellStyle name="Normal 19 2" xfId="9"/>
    <cellStyle name="Normal 2" xfId="10"/>
    <cellStyle name="Normal 2 2" xfId="11"/>
    <cellStyle name="Normal 2 2 2" xfId="12"/>
    <cellStyle name="Normal 2 3" xfId="13"/>
    <cellStyle name="Normal 2 4" xfId="14"/>
    <cellStyle name="Normal 2 4 2" xfId="15"/>
    <cellStyle name="Normal 2 4 3" xfId="16"/>
    <cellStyle name="Normal 2 5" xfId="17"/>
    <cellStyle name="Normal 2 6" xfId="18"/>
    <cellStyle name="Normal 20" xfId="19"/>
    <cellStyle name="Normal 3" xfId="20"/>
    <cellStyle name="Normal 3 2" xfId="21"/>
    <cellStyle name="Normal 3 2 2" xfId="22"/>
    <cellStyle name="Normal 3 2 3" xfId="23"/>
    <cellStyle name="Normal 5" xfId="24"/>
    <cellStyle name="Normal_Hoja1" xfId="3"/>
    <cellStyle name="Normal_pobescsumada01-02_pobesc 20102011" xfId="4"/>
    <cellStyle name="Normal_poblac99" xfId="2"/>
    <cellStyle name="Porcentaje" xfId="1" builtinId="5"/>
    <cellStyle name="Porcentaje 2" xfId="25"/>
    <cellStyle name="Porcentaje 3" xfId="26"/>
    <cellStyle name="Porcentual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UNAM. POBLACIÓN ESCOLAR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LAS 15 CARRERAS CON MAYOR POBLACIÓN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2024-2025</a:t>
            </a:r>
          </a:p>
        </c:rich>
      </c:tx>
      <c:layout>
        <c:manualLayout>
          <c:xMode val="edge"/>
          <c:yMode val="edge"/>
          <c:x val="0.245184137139108"/>
          <c:y val="1.15206985265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847240449110497"/>
          <c:y val="0.118511665633633"/>
          <c:w val="0.62152767124690345"/>
          <c:h val="0.863635738591200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'15 carreras'!$C$9:$C$23</c:f>
              <c:strCache>
                <c:ptCount val="1"/>
                <c:pt idx="0">
                  <c:v>Química Farmacéutico Biológica Ingeniería Civil Enfermería Pedagogía Biología Medicina Veterinaria y Zootecnia Relaciones Internacionales Cirujano Dentista Administración Arquitectura Contaduría Economía Psicología Médico Cirujano Derecho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4288382060332809E-3"/>
                  <c:y val="-4.3816902496292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4D-4780-924B-A1005AFBBE6E}"/>
                </c:ext>
              </c:extLst>
            </c:dLbl>
            <c:dLbl>
              <c:idx val="1"/>
              <c:layout>
                <c:manualLayout>
                  <c:x val="7.2754121128413502E-3"/>
                  <c:y val="-4.3817312219225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D-4780-924B-A1005AFBBE6E}"/>
                </c:ext>
              </c:extLst>
            </c:dLbl>
            <c:dLbl>
              <c:idx val="2"/>
              <c:layout>
                <c:manualLayout>
                  <c:x val="3.3791333166616699E-3"/>
                  <c:y val="-2.85489321353670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4D-4780-924B-A1005AFBBE6E}"/>
                </c:ext>
              </c:extLst>
            </c:dLbl>
            <c:dLbl>
              <c:idx val="3"/>
              <c:layout>
                <c:manualLayout>
                  <c:x val="4.83258710821467E-3"/>
                  <c:y val="-2.85493418582998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D-4780-924B-A1005AFBBE6E}"/>
                </c:ext>
              </c:extLst>
            </c:dLbl>
            <c:dLbl>
              <c:idx val="4"/>
              <c:layout>
                <c:manualLayout>
                  <c:x val="3.3997291843539099E-3"/>
                  <c:y val="-2.8549751581231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4D-4780-924B-A1005AFBBE6E}"/>
                </c:ext>
              </c:extLst>
            </c:dLbl>
            <c:dLbl>
              <c:idx val="5"/>
              <c:layout>
                <c:manualLayout>
                  <c:x val="6.1797714614221103E-3"/>
                  <c:y val="-1.32829743504528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4D-4780-924B-A1005AFBBE6E}"/>
                </c:ext>
              </c:extLst>
            </c:dLbl>
            <c:dLbl>
              <c:idx val="6"/>
              <c:layout>
                <c:manualLayout>
                  <c:x val="1.39598412255946E-3"/>
                  <c:y val="-4.3816155127729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4D-4780-924B-A1005AFBBE6E}"/>
                </c:ext>
              </c:extLst>
            </c:dLbl>
            <c:dLbl>
              <c:idx val="7"/>
              <c:layout>
                <c:manualLayout>
                  <c:x val="3.8504240677255E-3"/>
                  <c:y val="-2.85493778969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4D-4780-924B-A1005AFBBE6E}"/>
                </c:ext>
              </c:extLst>
            </c:dLbl>
            <c:dLbl>
              <c:idx val="8"/>
              <c:layout>
                <c:manualLayout>
                  <c:x val="4.2229419096603896E-3"/>
                  <c:y val="-2.8549787619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4D-4780-924B-A1005AFBBE6E}"/>
                </c:ext>
              </c:extLst>
            </c:dLbl>
            <c:dLbl>
              <c:idx val="9"/>
              <c:layout>
                <c:manualLayout>
                  <c:x val="7.1987988425741296E-3"/>
                  <c:y val="-2.8550197342815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4D-4780-924B-A1005AFBBE6E}"/>
                </c:ext>
              </c:extLst>
            </c:dLbl>
            <c:dLbl>
              <c:idx val="14"/>
              <c:layout>
                <c:manualLayout>
                  <c:x val="0"/>
                  <c:y val="-2.00736021541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4D-4780-924B-A1005AFBBE6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 carreras'!$C$9:$C$23</c:f>
              <c:strCache>
                <c:ptCount val="15"/>
                <c:pt idx="0">
                  <c:v>Química Farmacéutico Biológica</c:v>
                </c:pt>
                <c:pt idx="1">
                  <c:v>Ingeniería Civil</c:v>
                </c:pt>
                <c:pt idx="2">
                  <c:v>Enfermería</c:v>
                </c:pt>
                <c:pt idx="3">
                  <c:v>Pedagogía</c:v>
                </c:pt>
                <c:pt idx="4">
                  <c:v>Biología</c:v>
                </c:pt>
                <c:pt idx="5">
                  <c:v>Medicina Veterinaria y Zootecnia</c:v>
                </c:pt>
                <c:pt idx="6">
                  <c:v>Relaciones Internacionales</c:v>
                </c:pt>
                <c:pt idx="7">
                  <c:v>Cirujano Dentista</c:v>
                </c:pt>
                <c:pt idx="8">
                  <c:v>Administración</c:v>
                </c:pt>
                <c:pt idx="9">
                  <c:v>Arquitectura</c:v>
                </c:pt>
                <c:pt idx="10">
                  <c:v>Contaduría</c:v>
                </c:pt>
                <c:pt idx="11">
                  <c:v>Economía</c:v>
                </c:pt>
                <c:pt idx="12">
                  <c:v>Psicología</c:v>
                </c:pt>
                <c:pt idx="13">
                  <c:v>Médico Cirujano</c:v>
                </c:pt>
                <c:pt idx="14">
                  <c:v>Derecho</c:v>
                </c:pt>
              </c:strCache>
            </c:strRef>
          </c:cat>
          <c:val>
            <c:numRef>
              <c:f>'15 carreras'!$D$9:$D$23</c:f>
              <c:numCache>
                <c:formatCode>#,##0</c:formatCode>
                <c:ptCount val="15"/>
                <c:pt idx="0">
                  <c:v>4822</c:v>
                </c:pt>
                <c:pt idx="1">
                  <c:v>4905</c:v>
                </c:pt>
                <c:pt idx="2">
                  <c:v>5342</c:v>
                </c:pt>
                <c:pt idx="3">
                  <c:v>5387</c:v>
                </c:pt>
                <c:pt idx="4">
                  <c:v>5733</c:v>
                </c:pt>
                <c:pt idx="5">
                  <c:v>6542</c:v>
                </c:pt>
                <c:pt idx="6">
                  <c:v>6865</c:v>
                </c:pt>
                <c:pt idx="7">
                  <c:v>7194</c:v>
                </c:pt>
                <c:pt idx="8">
                  <c:v>8632</c:v>
                </c:pt>
                <c:pt idx="9">
                  <c:v>9370</c:v>
                </c:pt>
                <c:pt idx="10">
                  <c:v>9801</c:v>
                </c:pt>
                <c:pt idx="11">
                  <c:v>10226</c:v>
                </c:pt>
                <c:pt idx="12">
                  <c:v>14368</c:v>
                </c:pt>
                <c:pt idx="13">
                  <c:v>16636</c:v>
                </c:pt>
                <c:pt idx="14">
                  <c:v>29560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04D-4780-924B-A1005AFBB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5861760"/>
        <c:axId val="254084800"/>
      </c:barChart>
      <c:catAx>
        <c:axId val="215861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40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08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Alumnos</a:t>
                </a:r>
              </a:p>
            </c:rich>
          </c:tx>
          <c:layout>
            <c:manualLayout>
              <c:xMode val="edge"/>
              <c:yMode val="edge"/>
              <c:x val="0.68222031026098906"/>
              <c:y val="0.54726961339637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crossAx val="21586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152400</xdr:rowOff>
    </xdr:from>
    <xdr:to>
      <xdr:col>8</xdr:col>
      <xdr:colOff>415925</xdr:colOff>
      <xdr:row>42</xdr:row>
      <xdr:rowOff>66675</xdr:rowOff>
    </xdr:to>
    <xdr:graphicFrame macro="">
      <xdr:nvGraphicFramePr>
        <xdr:cNvPr id="2" name="Chart 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1%20poblaci&#243;n%20escolar%20202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2023/dgae/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C9" t="str">
            <v>Química Farmacéutico Biológica</v>
          </cell>
          <cell r="D9">
            <v>4822</v>
          </cell>
        </row>
        <row r="10">
          <cell r="C10" t="str">
            <v>Ingeniería Civil</v>
          </cell>
          <cell r="D10">
            <v>4905</v>
          </cell>
        </row>
        <row r="11">
          <cell r="C11" t="str">
            <v>Enfermería</v>
          </cell>
          <cell r="D11">
            <v>5342</v>
          </cell>
        </row>
        <row r="12">
          <cell r="C12" t="str">
            <v>Pedagogía</v>
          </cell>
          <cell r="D12">
            <v>5387</v>
          </cell>
        </row>
        <row r="13">
          <cell r="C13" t="str">
            <v>Biología</v>
          </cell>
          <cell r="D13">
            <v>5733</v>
          </cell>
        </row>
        <row r="14">
          <cell r="C14" t="str">
            <v>Medicina Veterinaria y Zootecnia</v>
          </cell>
          <cell r="D14">
            <v>6542</v>
          </cell>
        </row>
        <row r="15">
          <cell r="C15" t="str">
            <v>Relaciones Internacionales</v>
          </cell>
          <cell r="D15">
            <v>6865</v>
          </cell>
        </row>
        <row r="16">
          <cell r="C16" t="str">
            <v>Cirujano Dentista</v>
          </cell>
          <cell r="D16">
            <v>7194</v>
          </cell>
        </row>
        <row r="17">
          <cell r="C17" t="str">
            <v>Administración</v>
          </cell>
          <cell r="D17">
            <v>8632</v>
          </cell>
        </row>
        <row r="18">
          <cell r="C18" t="str">
            <v>Arquitectura</v>
          </cell>
          <cell r="D18">
            <v>9370</v>
          </cell>
        </row>
        <row r="19">
          <cell r="C19" t="str">
            <v>Contaduría</v>
          </cell>
          <cell r="D19">
            <v>9801</v>
          </cell>
        </row>
        <row r="20">
          <cell r="C20" t="str">
            <v>Economía</v>
          </cell>
          <cell r="D20">
            <v>10226</v>
          </cell>
        </row>
        <row r="21">
          <cell r="C21" t="str">
            <v>Psicología</v>
          </cell>
          <cell r="D21">
            <v>14368</v>
          </cell>
        </row>
        <row r="22">
          <cell r="C22" t="str">
            <v>Médico Cirujano</v>
          </cell>
          <cell r="D22">
            <v>16636</v>
          </cell>
        </row>
        <row r="23">
          <cell r="C23" t="str">
            <v>Derecho</v>
          </cell>
          <cell r="D23">
            <v>29560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B1:N79"/>
  <sheetViews>
    <sheetView tabSelected="1" zoomScaleNormal="100" workbookViewId="0">
      <selection activeCell="A107" sqref="A107"/>
    </sheetView>
  </sheetViews>
  <sheetFormatPr baseColWidth="10" defaultColWidth="10.85546875" defaultRowHeight="12.75" customHeight="1" x14ac:dyDescent="0.2"/>
  <cols>
    <col min="1" max="9" width="11" style="1" customWidth="1"/>
    <col min="10" max="10" width="5.42578125" style="1" customWidth="1"/>
    <col min="11" max="11" width="39.42578125" style="1" customWidth="1"/>
    <col min="12" max="12" width="10.140625" style="12" customWidth="1"/>
    <col min="13" max="13" width="18.42578125" style="1" customWidth="1"/>
    <col min="14" max="14" width="11.42578125" style="1" customWidth="1"/>
    <col min="15" max="196" width="9.140625" style="1" customWidth="1"/>
    <col min="197" max="16384" width="10.85546875" style="1"/>
  </cols>
  <sheetData>
    <row r="1" spans="2:14" ht="15" customHeight="1" x14ac:dyDescent="0.2">
      <c r="D1" s="2"/>
      <c r="J1" s="3" t="s">
        <v>0</v>
      </c>
      <c r="K1" s="3"/>
      <c r="L1" s="3"/>
      <c r="M1" s="3"/>
      <c r="N1" s="3"/>
    </row>
    <row r="2" spans="2:14" ht="15" customHeight="1" x14ac:dyDescent="0.2">
      <c r="D2" s="2"/>
      <c r="J2" s="3" t="s">
        <v>1</v>
      </c>
      <c r="K2" s="3"/>
      <c r="L2" s="3"/>
      <c r="M2" s="3"/>
      <c r="N2" s="3"/>
    </row>
    <row r="3" spans="2:14" ht="15" customHeight="1" x14ac:dyDescent="0.2">
      <c r="D3" s="2"/>
      <c r="J3" s="4" t="s">
        <v>2</v>
      </c>
      <c r="K3" s="4"/>
      <c r="L3" s="4"/>
      <c r="M3" s="4"/>
      <c r="N3" s="4"/>
    </row>
    <row r="4" spans="2:14" ht="13.5" customHeight="1" x14ac:dyDescent="0.2">
      <c r="D4" s="5"/>
      <c r="J4" s="6"/>
      <c r="K4" s="6"/>
      <c r="L4" s="6"/>
      <c r="M4" s="6"/>
      <c r="N4" s="6"/>
    </row>
    <row r="5" spans="2:14" ht="15" customHeight="1" x14ac:dyDescent="0.2">
      <c r="D5" s="5"/>
      <c r="J5" s="7" t="s">
        <v>3</v>
      </c>
      <c r="K5" s="7" t="s">
        <v>4</v>
      </c>
      <c r="L5" s="8" t="s">
        <v>5</v>
      </c>
      <c r="M5" s="8" t="s">
        <v>6</v>
      </c>
      <c r="N5" s="9" t="s">
        <v>7</v>
      </c>
    </row>
    <row r="6" spans="2:14" ht="15" customHeight="1" x14ac:dyDescent="0.2">
      <c r="D6" s="5"/>
      <c r="J6" s="7"/>
      <c r="K6" s="7"/>
      <c r="L6" s="8" t="s">
        <v>8</v>
      </c>
      <c r="M6" s="8" t="s">
        <v>9</v>
      </c>
      <c r="N6" s="9"/>
    </row>
    <row r="7" spans="2:14" s="12" customFormat="1" ht="9" customHeight="1" x14ac:dyDescent="0.2">
      <c r="B7" s="10"/>
      <c r="C7" s="10"/>
      <c r="D7" s="11"/>
      <c r="E7" s="10"/>
      <c r="K7" s="13"/>
      <c r="L7" s="13"/>
      <c r="M7" s="13"/>
      <c r="N7" s="14">
        <v>0</v>
      </c>
    </row>
    <row r="8" spans="2:14" ht="15" customHeight="1" x14ac:dyDescent="0.2">
      <c r="B8" s="15"/>
      <c r="C8" s="15"/>
      <c r="D8" s="15"/>
      <c r="E8" s="15"/>
      <c r="J8" s="13">
        <v>1</v>
      </c>
      <c r="K8" s="16" t="s">
        <v>10</v>
      </c>
      <c r="L8" s="17">
        <v>29560</v>
      </c>
      <c r="M8" s="18">
        <f t="shared" ref="M8:M22" si="0">(L8/$L$26*100)</f>
        <v>12.735560476678758</v>
      </c>
      <c r="N8" s="18">
        <f t="shared" ref="N8:N22" si="1">(L8/$L$26)*100+N7</f>
        <v>12.735560476678758</v>
      </c>
    </row>
    <row r="9" spans="2:14" ht="15" customHeight="1" x14ac:dyDescent="0.2">
      <c r="B9" s="15"/>
      <c r="C9" s="19" t="s">
        <v>11</v>
      </c>
      <c r="D9" s="20">
        <v>4822</v>
      </c>
      <c r="E9" s="21"/>
      <c r="J9" s="13">
        <v>2</v>
      </c>
      <c r="K9" s="16" t="s">
        <v>12</v>
      </c>
      <c r="L9" s="17">
        <v>16636</v>
      </c>
      <c r="M9" s="18">
        <f t="shared" si="0"/>
        <v>7.1674148880252986</v>
      </c>
      <c r="N9" s="18">
        <f t="shared" si="1"/>
        <v>19.902975364704055</v>
      </c>
    </row>
    <row r="10" spans="2:14" ht="15" customHeight="1" x14ac:dyDescent="0.2">
      <c r="B10" s="15"/>
      <c r="C10" s="19" t="s">
        <v>13</v>
      </c>
      <c r="D10" s="20">
        <v>4905</v>
      </c>
      <c r="E10" s="22"/>
      <c r="J10" s="13">
        <v>3</v>
      </c>
      <c r="K10" s="23" t="s">
        <v>14</v>
      </c>
      <c r="L10" s="24">
        <v>14368</v>
      </c>
      <c r="M10" s="18">
        <f t="shared" si="0"/>
        <v>6.1902751329134098</v>
      </c>
      <c r="N10" s="18">
        <f t="shared" si="1"/>
        <v>26.093250497617465</v>
      </c>
    </row>
    <row r="11" spans="2:14" ht="15" customHeight="1" x14ac:dyDescent="0.2">
      <c r="B11" s="15"/>
      <c r="C11" s="19" t="s">
        <v>15</v>
      </c>
      <c r="D11" s="20">
        <v>5342</v>
      </c>
      <c r="E11" s="21"/>
      <c r="J11" s="13">
        <v>4</v>
      </c>
      <c r="K11" s="16" t="s">
        <v>16</v>
      </c>
      <c r="L11" s="17">
        <v>10226</v>
      </c>
      <c r="M11" s="18">
        <f t="shared" si="0"/>
        <v>4.4057456506940795</v>
      </c>
      <c r="N11" s="18">
        <f t="shared" si="1"/>
        <v>30.498996148311544</v>
      </c>
    </row>
    <row r="12" spans="2:14" ht="15" customHeight="1" x14ac:dyDescent="0.2">
      <c r="B12" s="15"/>
      <c r="C12" s="19" t="s">
        <v>17</v>
      </c>
      <c r="D12" s="20">
        <v>5387</v>
      </c>
      <c r="E12" s="21"/>
      <c r="J12" s="13">
        <v>5</v>
      </c>
      <c r="K12" s="16" t="s">
        <v>18</v>
      </c>
      <c r="L12" s="17">
        <v>9801</v>
      </c>
      <c r="M12" s="18">
        <f t="shared" si="0"/>
        <v>4.2226396560192319</v>
      </c>
      <c r="N12" s="18">
        <f t="shared" si="1"/>
        <v>34.721635804330774</v>
      </c>
    </row>
    <row r="13" spans="2:14" ht="15" customHeight="1" x14ac:dyDescent="0.2">
      <c r="B13" s="15"/>
      <c r="C13" s="19" t="s">
        <v>19</v>
      </c>
      <c r="D13" s="20">
        <v>5733</v>
      </c>
      <c r="E13" s="21"/>
      <c r="J13" s="13">
        <v>6</v>
      </c>
      <c r="K13" s="16" t="s">
        <v>20</v>
      </c>
      <c r="L13" s="17">
        <v>9370</v>
      </c>
      <c r="M13" s="18">
        <f t="shared" si="0"/>
        <v>4.0369486355372119</v>
      </c>
      <c r="N13" s="18">
        <f t="shared" si="1"/>
        <v>38.758584439867988</v>
      </c>
    </row>
    <row r="14" spans="2:14" ht="15" customHeight="1" x14ac:dyDescent="0.2">
      <c r="B14" s="15"/>
      <c r="C14" s="15" t="s">
        <v>21</v>
      </c>
      <c r="D14" s="20">
        <v>6542</v>
      </c>
      <c r="E14" s="22"/>
      <c r="J14" s="13">
        <v>7</v>
      </c>
      <c r="K14" s="16" t="s">
        <v>22</v>
      </c>
      <c r="L14" s="17">
        <v>8632</v>
      </c>
      <c r="M14" s="18">
        <f t="shared" si="0"/>
        <v>3.7189904612547715</v>
      </c>
      <c r="N14" s="18">
        <f t="shared" si="1"/>
        <v>42.477574901122757</v>
      </c>
    </row>
    <row r="15" spans="2:14" ht="15" customHeight="1" x14ac:dyDescent="0.2">
      <c r="B15" s="15"/>
      <c r="C15" s="19" t="s">
        <v>23</v>
      </c>
      <c r="D15" s="20">
        <v>6865</v>
      </c>
      <c r="E15" s="21"/>
      <c r="J15" s="13">
        <v>8</v>
      </c>
      <c r="K15" s="16" t="s">
        <v>24</v>
      </c>
      <c r="L15" s="17">
        <v>7194</v>
      </c>
      <c r="M15" s="18">
        <f t="shared" si="0"/>
        <v>3.0994459428019954</v>
      </c>
      <c r="N15" s="18">
        <f t="shared" si="1"/>
        <v>45.57702084392475</v>
      </c>
    </row>
    <row r="16" spans="2:14" ht="15" customHeight="1" x14ac:dyDescent="0.2">
      <c r="B16" s="15"/>
      <c r="C16" s="19" t="s">
        <v>24</v>
      </c>
      <c r="D16" s="20">
        <v>7194</v>
      </c>
      <c r="E16" s="22"/>
      <c r="J16" s="13">
        <v>9</v>
      </c>
      <c r="K16" s="16" t="s">
        <v>23</v>
      </c>
      <c r="L16" s="17">
        <v>6865</v>
      </c>
      <c r="M16" s="18">
        <f t="shared" si="0"/>
        <v>2.9577003610419377</v>
      </c>
      <c r="N16" s="18">
        <f t="shared" si="1"/>
        <v>48.534721204966687</v>
      </c>
    </row>
    <row r="17" spans="2:14" ht="15" customHeight="1" x14ac:dyDescent="0.2">
      <c r="B17" s="15"/>
      <c r="C17" s="19" t="s">
        <v>22</v>
      </c>
      <c r="D17" s="20">
        <v>8632</v>
      </c>
      <c r="E17" s="25"/>
      <c r="J17" s="13">
        <v>10</v>
      </c>
      <c r="K17" s="16" t="s">
        <v>21</v>
      </c>
      <c r="L17" s="17">
        <v>6542</v>
      </c>
      <c r="M17" s="18">
        <f t="shared" si="0"/>
        <v>2.8185398050890544</v>
      </c>
      <c r="N17" s="18">
        <f t="shared" si="1"/>
        <v>51.353261010055739</v>
      </c>
    </row>
    <row r="18" spans="2:14" ht="15" customHeight="1" x14ac:dyDescent="0.2">
      <c r="B18" s="15"/>
      <c r="C18" s="19" t="s">
        <v>20</v>
      </c>
      <c r="D18" s="20">
        <v>9370</v>
      </c>
      <c r="E18" s="26"/>
      <c r="J18" s="13">
        <v>11</v>
      </c>
      <c r="K18" s="16" t="s">
        <v>19</v>
      </c>
      <c r="L18" s="17">
        <v>5733</v>
      </c>
      <c r="M18" s="18">
        <f t="shared" si="0"/>
        <v>2.4699921587550513</v>
      </c>
      <c r="N18" s="18">
        <f t="shared" si="1"/>
        <v>53.823253168810794</v>
      </c>
    </row>
    <row r="19" spans="2:14" ht="15" customHeight="1" x14ac:dyDescent="0.2">
      <c r="B19" s="15"/>
      <c r="C19" s="15" t="s">
        <v>18</v>
      </c>
      <c r="D19" s="20">
        <v>9801</v>
      </c>
      <c r="E19" s="26"/>
      <c r="J19" s="13">
        <v>12</v>
      </c>
      <c r="K19" s="16" t="s">
        <v>17</v>
      </c>
      <c r="L19" s="17">
        <v>5387</v>
      </c>
      <c r="M19" s="18">
        <f t="shared" si="0"/>
        <v>2.3209223372079997</v>
      </c>
      <c r="N19" s="18">
        <f t="shared" si="1"/>
        <v>56.144175506018797</v>
      </c>
    </row>
    <row r="20" spans="2:14" ht="15" customHeight="1" x14ac:dyDescent="0.2">
      <c r="B20" s="15"/>
      <c r="C20" s="19" t="s">
        <v>16</v>
      </c>
      <c r="D20" s="20">
        <v>10226</v>
      </c>
      <c r="E20" s="27"/>
      <c r="J20" s="13">
        <v>13</v>
      </c>
      <c r="K20" s="23" t="s">
        <v>15</v>
      </c>
      <c r="L20" s="17">
        <v>5342</v>
      </c>
      <c r="M20" s="18">
        <f t="shared" si="0"/>
        <v>2.3015346436541924</v>
      </c>
      <c r="N20" s="18">
        <f t="shared" si="1"/>
        <v>58.44571014967299</v>
      </c>
    </row>
    <row r="21" spans="2:14" ht="15" customHeight="1" x14ac:dyDescent="0.2">
      <c r="B21" s="15"/>
      <c r="C21" s="19" t="s">
        <v>14</v>
      </c>
      <c r="D21" s="20">
        <v>14368</v>
      </c>
      <c r="E21" s="26"/>
      <c r="J21" s="13">
        <v>14</v>
      </c>
      <c r="K21" s="16" t="s">
        <v>13</v>
      </c>
      <c r="L21" s="24">
        <v>4905</v>
      </c>
      <c r="M21" s="18">
        <f t="shared" si="0"/>
        <v>2.1132585973649967</v>
      </c>
      <c r="N21" s="18">
        <f t="shared" si="1"/>
        <v>60.558968747037987</v>
      </c>
    </row>
    <row r="22" spans="2:14" ht="15" customHeight="1" x14ac:dyDescent="0.2">
      <c r="B22" s="15"/>
      <c r="C22" s="19" t="s">
        <v>12</v>
      </c>
      <c r="D22" s="20">
        <v>16636</v>
      </c>
      <c r="E22" s="27"/>
      <c r="J22" s="13">
        <v>15</v>
      </c>
      <c r="K22" s="1" t="s">
        <v>11</v>
      </c>
      <c r="L22" s="24">
        <v>4822</v>
      </c>
      <c r="M22" s="18">
        <f t="shared" si="0"/>
        <v>2.0774990736990859</v>
      </c>
      <c r="N22" s="18">
        <f t="shared" si="1"/>
        <v>62.636467820737074</v>
      </c>
    </row>
    <row r="23" spans="2:14" ht="9" customHeight="1" x14ac:dyDescent="0.2">
      <c r="B23" s="15"/>
      <c r="C23" s="15" t="s">
        <v>10</v>
      </c>
      <c r="D23" s="20">
        <v>29560</v>
      </c>
      <c r="E23" s="28"/>
      <c r="K23" s="29"/>
      <c r="L23" s="30">
        <f>SUM(L8:L22)</f>
        <v>145383</v>
      </c>
      <c r="M23" s="31"/>
      <c r="N23" s="29"/>
    </row>
    <row r="24" spans="2:14" ht="15" customHeight="1" x14ac:dyDescent="0.2">
      <c r="B24" s="15"/>
      <c r="C24" s="15"/>
      <c r="D24" s="32">
        <v>145383</v>
      </c>
      <c r="E24" s="15"/>
      <c r="K24" s="29" t="s">
        <v>25</v>
      </c>
      <c r="L24" s="17">
        <v>86723</v>
      </c>
      <c r="M24" s="18">
        <f>(L24/$L$26*100)</f>
        <v>37.363532179262918</v>
      </c>
      <c r="N24" s="18">
        <f>(L24/$L$26)*100+N22</f>
        <v>100</v>
      </c>
    </row>
    <row r="25" spans="2:14" ht="9" customHeight="1" x14ac:dyDescent="0.2">
      <c r="B25" s="15"/>
      <c r="C25" s="15"/>
      <c r="D25" s="15"/>
      <c r="E25" s="15"/>
      <c r="J25" s="33"/>
      <c r="K25" s="34"/>
      <c r="L25" s="34"/>
      <c r="M25" s="34"/>
      <c r="N25" s="34"/>
    </row>
    <row r="26" spans="2:14" ht="13.5" customHeight="1" x14ac:dyDescent="0.2">
      <c r="B26" s="15"/>
      <c r="C26" s="28"/>
      <c r="D26" s="30"/>
      <c r="E26" s="15"/>
      <c r="K26" s="29"/>
      <c r="L26" s="35">
        <f>SUM(L8:L22,L24)</f>
        <v>232106</v>
      </c>
      <c r="M26" s="29"/>
      <c r="N26" s="29"/>
    </row>
    <row r="27" spans="2:14" ht="12.75" customHeight="1" x14ac:dyDescent="0.2">
      <c r="B27" s="36"/>
      <c r="C27" s="27"/>
      <c r="D27" s="30"/>
      <c r="E27" s="15"/>
      <c r="N27" s="37"/>
    </row>
    <row r="28" spans="2:14" ht="12.75" customHeight="1" x14ac:dyDescent="0.2">
      <c r="B28" s="36"/>
      <c r="C28" s="26"/>
      <c r="D28" s="30"/>
      <c r="E28" s="15"/>
      <c r="J28" s="38" t="s">
        <v>26</v>
      </c>
      <c r="K28" s="29"/>
      <c r="L28" s="37"/>
      <c r="M28" s="37"/>
      <c r="N28" s="37"/>
    </row>
    <row r="29" spans="2:14" ht="12.75" customHeight="1" x14ac:dyDescent="0.2">
      <c r="B29" s="15"/>
      <c r="C29" s="27"/>
      <c r="D29" s="30"/>
      <c r="E29" s="15"/>
      <c r="J29" s="29"/>
      <c r="K29" s="29"/>
      <c r="N29" s="37"/>
    </row>
    <row r="30" spans="2:14" ht="12.75" customHeight="1" x14ac:dyDescent="0.2">
      <c r="B30" s="15"/>
      <c r="C30" s="26"/>
      <c r="D30" s="30"/>
      <c r="E30" s="15"/>
      <c r="J30" s="39" t="s">
        <v>27</v>
      </c>
      <c r="K30" s="29"/>
    </row>
    <row r="31" spans="2:14" ht="12.75" customHeight="1" x14ac:dyDescent="0.2">
      <c r="B31" s="40"/>
      <c r="C31" s="26"/>
      <c r="D31" s="30"/>
      <c r="E31" s="15"/>
      <c r="L31" s="1"/>
    </row>
    <row r="32" spans="2:14" ht="12.75" customHeight="1" x14ac:dyDescent="0.2">
      <c r="B32" s="41"/>
      <c r="C32" s="42"/>
      <c r="D32" s="43"/>
      <c r="K32" s="44"/>
      <c r="L32" s="1"/>
    </row>
    <row r="33" spans="2:12" ht="12.75" customHeight="1" x14ac:dyDescent="0.2">
      <c r="B33" s="41"/>
      <c r="C33" s="45"/>
      <c r="D33" s="43"/>
      <c r="K33" s="46"/>
      <c r="L33" s="1"/>
    </row>
    <row r="34" spans="2:12" ht="12.75" customHeight="1" x14ac:dyDescent="0.2">
      <c r="B34" s="41"/>
      <c r="C34" s="47"/>
      <c r="D34" s="43"/>
      <c r="G34" s="48"/>
      <c r="K34"/>
      <c r="L34" s="1"/>
    </row>
    <row r="35" spans="2:12" ht="12.75" customHeight="1" x14ac:dyDescent="0.2">
      <c r="B35" s="41"/>
      <c r="C35" s="45"/>
      <c r="D35" s="43"/>
      <c r="K35"/>
      <c r="L35" s="1"/>
    </row>
    <row r="36" spans="2:12" ht="12.75" customHeight="1" x14ac:dyDescent="0.2">
      <c r="B36" s="41"/>
      <c r="C36" s="47"/>
      <c r="D36" s="43"/>
      <c r="G36" s="49"/>
      <c r="K36"/>
      <c r="L36" s="1"/>
    </row>
    <row r="37" spans="2:12" ht="12.75" customHeight="1" x14ac:dyDescent="0.2">
      <c r="B37" s="41"/>
      <c r="C37" s="47"/>
      <c r="D37" s="43"/>
      <c r="K37"/>
      <c r="L37" s="1"/>
    </row>
    <row r="38" spans="2:12" ht="12.75" customHeight="1" x14ac:dyDescent="0.2">
      <c r="B38" s="41"/>
      <c r="C38" s="47"/>
      <c r="D38" s="43"/>
      <c r="K38" s="47"/>
      <c r="L38" s="1"/>
    </row>
    <row r="39" spans="2:12" ht="12.75" customHeight="1" x14ac:dyDescent="0.2">
      <c r="B39" s="41"/>
      <c r="C39" s="45"/>
      <c r="D39" s="43"/>
      <c r="E39" s="48"/>
      <c r="K39"/>
      <c r="L39" s="1"/>
    </row>
    <row r="40" spans="2:12" ht="12.75" customHeight="1" x14ac:dyDescent="0.2">
      <c r="B40" s="50"/>
      <c r="C40"/>
      <c r="D40" s="43"/>
      <c r="K40"/>
      <c r="L40" s="1"/>
    </row>
    <row r="41" spans="2:12" ht="12.75" customHeight="1" x14ac:dyDescent="0.2">
      <c r="B41" s="50"/>
      <c r="C41"/>
      <c r="D41" s="51"/>
      <c r="K41"/>
      <c r="L41" s="1"/>
    </row>
    <row r="42" spans="2:12" ht="12.75" customHeight="1" x14ac:dyDescent="0.2">
      <c r="B42" s="50"/>
      <c r="C42"/>
      <c r="K42"/>
      <c r="L42" s="1"/>
    </row>
    <row r="43" spans="2:12" ht="12.75" customHeight="1" x14ac:dyDescent="0.2">
      <c r="B43" s="50"/>
      <c r="C43"/>
      <c r="K43"/>
      <c r="L43" s="1"/>
    </row>
    <row r="44" spans="2:12" ht="12.75" customHeight="1" x14ac:dyDescent="0.2">
      <c r="B44" s="50"/>
      <c r="C44"/>
      <c r="K44"/>
      <c r="L44" s="1"/>
    </row>
    <row r="45" spans="2:12" ht="12.75" customHeight="1" x14ac:dyDescent="0.2">
      <c r="B45" s="50"/>
      <c r="C45"/>
      <c r="K45"/>
      <c r="L45" s="1"/>
    </row>
    <row r="46" spans="2:12" ht="12.75" customHeight="1" x14ac:dyDescent="0.2">
      <c r="B46" s="50"/>
      <c r="C46"/>
      <c r="K46"/>
      <c r="L46" s="1"/>
    </row>
    <row r="47" spans="2:12" ht="12.75" customHeight="1" x14ac:dyDescent="0.25">
      <c r="B47" s="52"/>
      <c r="C47"/>
      <c r="K47"/>
      <c r="L47" s="1"/>
    </row>
    <row r="48" spans="2:12" ht="12.75" customHeight="1" x14ac:dyDescent="0.2">
      <c r="B48" s="50"/>
      <c r="C48"/>
      <c r="K48"/>
      <c r="L48" s="1"/>
    </row>
    <row r="49" spans="2:12" ht="12.75" customHeight="1" x14ac:dyDescent="0.2">
      <c r="B49" s="50"/>
      <c r="C49"/>
      <c r="L49" s="1"/>
    </row>
    <row r="50" spans="2:12" ht="12.75" customHeight="1" x14ac:dyDescent="0.2">
      <c r="B50" s="50"/>
      <c r="C50"/>
      <c r="L50" s="1"/>
    </row>
    <row r="51" spans="2:12" ht="12.75" customHeight="1" x14ac:dyDescent="0.2">
      <c r="B51" s="50"/>
      <c r="C51"/>
      <c r="L51" s="1"/>
    </row>
    <row r="52" spans="2:12" ht="12.75" customHeight="1" x14ac:dyDescent="0.2">
      <c r="B52" s="50"/>
      <c r="C52"/>
    </row>
    <row r="53" spans="2:12" ht="12.75" customHeight="1" x14ac:dyDescent="0.2">
      <c r="B53" s="50"/>
      <c r="C53"/>
    </row>
    <row r="54" spans="2:12" ht="12.75" customHeight="1" x14ac:dyDescent="0.2">
      <c r="B54" s="50"/>
      <c r="C54"/>
    </row>
    <row r="79" spans="2:12" ht="12.75" customHeight="1" x14ac:dyDescent="0.2">
      <c r="B79" s="53"/>
      <c r="C79"/>
      <c r="L79" s="1"/>
    </row>
  </sheetData>
  <mergeCells count="6">
    <mergeCell ref="J1:N1"/>
    <mergeCell ref="J2:N2"/>
    <mergeCell ref="J3:N3"/>
    <mergeCell ref="J5:J6"/>
    <mergeCell ref="K5:K6"/>
    <mergeCell ref="N5:N6"/>
  </mergeCells>
  <printOptions horizontalCentered="1" verticalCentered="1"/>
  <pageMargins left="0.59" right="0.59" top="0.59" bottom="0.59" header="0.39000000000000007" footer="0.39000000000000007"/>
  <pageSetup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carreras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2025-04-23T20:40:18Z</dcterms:created>
  <dcterms:modified xsi:type="dcterms:W3CDTF">2025-04-23T20:40:34Z</dcterms:modified>
</cp:coreProperties>
</file>