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25" yWindow="465" windowWidth="15315" windowHeight="12600"/>
  </bookViews>
  <sheets>
    <sheet name="resumen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14" i="1" l="1"/>
  <c r="D14" i="1"/>
  <c r="I12" i="1"/>
  <c r="F12" i="1"/>
  <c r="J12" i="1" s="1"/>
  <c r="G31" i="1" s="1"/>
  <c r="I11" i="1"/>
  <c r="F11" i="1"/>
  <c r="J11" i="1" s="1"/>
  <c r="G30" i="1" s="1"/>
  <c r="I10" i="1"/>
  <c r="F10" i="1"/>
  <c r="J10" i="1" s="1"/>
  <c r="G29" i="1" s="1"/>
  <c r="H9" i="1"/>
  <c r="H14" i="1" s="1"/>
  <c r="G9" i="1"/>
  <c r="G14" i="1" s="1"/>
  <c r="F9" i="1"/>
  <c r="E9" i="1"/>
  <c r="D9" i="1"/>
  <c r="C9" i="1"/>
  <c r="C14" i="1" s="1"/>
  <c r="B9" i="1"/>
  <c r="B14" i="1" s="1"/>
  <c r="I8" i="1"/>
  <c r="F8" i="1"/>
  <c r="J8" i="1" s="1"/>
  <c r="J9" i="1" l="1"/>
  <c r="I14" i="1"/>
  <c r="G28" i="1"/>
  <c r="J14" i="1"/>
  <c r="F14" i="1"/>
  <c r="I9" i="1"/>
  <c r="G32" i="1" l="1"/>
  <c r="H32" i="1" l="1"/>
  <c r="H29" i="1"/>
  <c r="H30" i="1"/>
  <c r="H31" i="1"/>
  <c r="H28" i="1"/>
</calcChain>
</file>

<file path=xl/sharedStrings.xml><?xml version="1.0" encoding="utf-8"?>
<sst xmlns="http://schemas.openxmlformats.org/spreadsheetml/2006/main" count="32" uniqueCount="25">
  <si>
    <t>UNAM. SISTEMA INCORPORADO</t>
  </si>
  <si>
    <t>2024-2025</t>
  </si>
  <si>
    <t>Nivel</t>
  </si>
  <si>
    <t>Planes de estudio incorporados</t>
  </si>
  <si>
    <t>Profesores</t>
  </si>
  <si>
    <t>Alumnos</t>
  </si>
  <si>
    <t>Primer ingreso</t>
  </si>
  <si>
    <t>Reingreso</t>
  </si>
  <si>
    <t>Población
escolar total</t>
  </si>
  <si>
    <t>Hombres</t>
  </si>
  <si>
    <t>Mujeres</t>
  </si>
  <si>
    <t>Total</t>
  </si>
  <si>
    <t>Licenciatura</t>
  </si>
  <si>
    <t>Bachillerato</t>
  </si>
  <si>
    <t>Plan ENP</t>
  </si>
  <si>
    <t>Plan CCH</t>
  </si>
  <si>
    <t>Bachillerato a distancia</t>
  </si>
  <si>
    <t>T O T A L</t>
  </si>
  <si>
    <t>INSTITUCIONES INCORPORADAS</t>
  </si>
  <si>
    <r>
      <t>Instituciones</t>
    </r>
    <r>
      <rPr>
        <vertAlign val="superscript"/>
        <sz val="10"/>
        <rFont val="Arial"/>
        <family val="2"/>
      </rPr>
      <t>a</t>
    </r>
  </si>
  <si>
    <t>Sedes</t>
  </si>
  <si>
    <r>
      <rPr>
        <vertAlign val="superscript"/>
        <sz val="8"/>
        <color rgb="FF000000"/>
        <rFont val="Arial"/>
        <family val="2"/>
      </rPr>
      <t>a</t>
    </r>
    <r>
      <rPr>
        <sz val="8"/>
        <color rgb="FF000000"/>
        <rFont val="Arial"/>
        <family val="2"/>
      </rPr>
      <t xml:space="preserve"> Incluye una institución extranjera de bachillerato a distancia (Loja, Ecuador)</t>
    </r>
  </si>
  <si>
    <t>Bachillerato Distancia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</si>
  <si>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una Institución extranjera de Bachillerato a Distancia (Loja, Ecuador).</t>
    </r>
  </si>
  <si>
    <t>FUENTE: Dirección General de Incorporación y Revalidación de Estudios,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</si>
</sst>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8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8"/>
      <name val="Helv"/>
    </font>
    <font>
      <sz val="10"/>
      <color rgb="FF000000"/>
      <name val="Arial"/>
      <family val="2"/>
    </font>
    <font>
      <vertAlign val="superscript"/>
      <sz val="10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0" tint="-0.249977111117893"/>
      <name val="Helv"/>
    </font>
    <font>
      <sz val="10"/>
      <color theme="0" tint="-0.249977111117893"/>
      <name val="Arial"/>
      <family val="2"/>
    </font>
    <font>
      <vertAlign val="superscript"/>
      <sz val="8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8" tint="0.59996337778862885"/>
      </top>
      <bottom/>
      <diagonal/>
    </border>
    <border>
      <left/>
      <right/>
      <top/>
      <bottom style="thin">
        <color theme="8" tint="0.59996337778862885"/>
      </bottom>
      <diagonal/>
    </border>
  </borders>
  <cellStyleXfs count="8">
    <xf numFmtId="0" fontId="0" fillId="0" borderId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2" fillId="0" borderId="0"/>
    <xf numFmtId="0" fontId="17" fillId="0" borderId="0"/>
    <xf numFmtId="0" fontId="1" fillId="0" borderId="0"/>
    <xf numFmtId="0" fontId="1" fillId="2" borderId="1" applyNumberFormat="0" applyFont="0" applyAlignment="0" applyProtection="0"/>
    <xf numFmtId="9" fontId="17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8" fillId="0" borderId="0" xfId="0" applyFont="1" applyAlignment="1">
      <alignment horizontal="right" vertical="top" wrapText="1"/>
    </xf>
    <xf numFmtId="3" fontId="8" fillId="0" borderId="0" xfId="0" applyNumberFormat="1" applyFont="1" applyAlignment="1">
      <alignment horizontal="right" vertical="top" wrapText="1"/>
    </xf>
    <xf numFmtId="3" fontId="6" fillId="0" borderId="0" xfId="0" applyNumberFormat="1" applyFont="1" applyAlignment="1">
      <alignment vertical="center"/>
    </xf>
    <xf numFmtId="40" fontId="6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top" wrapText="1"/>
    </xf>
    <xf numFmtId="0" fontId="3" fillId="3" borderId="0" xfId="0" applyFont="1" applyFill="1" applyAlignment="1">
      <alignment vertical="center"/>
    </xf>
    <xf numFmtId="3" fontId="3" fillId="3" borderId="0" xfId="0" applyNumberFormat="1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3" xfId="0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</cellXfs>
  <cellStyles count="8">
    <cellStyle name="Millares" xfId="1" builtinId="3"/>
    <cellStyle name="Millares 2" xfId="2"/>
    <cellStyle name="Normal" xfId="0" builtinId="0"/>
    <cellStyle name="Normal 2" xfId="3"/>
    <cellStyle name="Normal 3" xfId="4"/>
    <cellStyle name="Normal 4" xfId="5"/>
    <cellStyle name="Notas 2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Alumnos</a:t>
            </a:r>
            <a:r>
              <a:rPr lang="es-MX" baseline="0"/>
              <a:t> por nivel</a:t>
            </a:r>
            <a:endParaRPr lang="es-MX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resumen!$F$28:$F$31</c:f>
              <c:strCache>
                <c:ptCount val="4"/>
                <c:pt idx="0">
                  <c:v>Licenciatura</c:v>
                </c:pt>
                <c:pt idx="1">
                  <c:v>Plan ENP</c:v>
                </c:pt>
                <c:pt idx="2">
                  <c:v>Plan CCH</c:v>
                </c:pt>
                <c:pt idx="3">
                  <c:v>Bachillerato Distancia</c:v>
                </c:pt>
              </c:strCache>
            </c:strRef>
          </c:cat>
          <c:val>
            <c:numRef>
              <c:f>resumen!$G$28:$G$31</c:f>
              <c:numCache>
                <c:formatCode>#,##0</c:formatCode>
                <c:ptCount val="4"/>
                <c:pt idx="0">
                  <c:v>19256</c:v>
                </c:pt>
                <c:pt idx="1">
                  <c:v>39307</c:v>
                </c:pt>
                <c:pt idx="2">
                  <c:v>9603</c:v>
                </c:pt>
                <c:pt idx="3">
                  <c:v>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A3-427E-A565-A7FFC6A92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61632</xdr:colOff>
      <xdr:row>16</xdr:row>
      <xdr:rowOff>1120</xdr:rowOff>
    </xdr:from>
    <xdr:to>
      <xdr:col>10</xdr:col>
      <xdr:colOff>0</xdr:colOff>
      <xdr:row>35</xdr:row>
      <xdr:rowOff>145677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10%20sistema%20incorporado%2020242025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alumnos"/>
    </sheetNames>
    <sheetDataSet>
      <sheetData sheetId="0">
        <row r="28">
          <cell r="F28" t="str">
            <v>Licenciatura</v>
          </cell>
          <cell r="G28">
            <v>19256</v>
          </cell>
        </row>
        <row r="29">
          <cell r="F29" t="str">
            <v>Plan ENP</v>
          </cell>
          <cell r="G29">
            <v>39307</v>
          </cell>
        </row>
        <row r="30">
          <cell r="F30" t="str">
            <v>Plan CCH</v>
          </cell>
          <cell r="G30">
            <v>9603</v>
          </cell>
        </row>
        <row r="31">
          <cell r="F31" t="str">
            <v>Bachillerato Distancia</v>
          </cell>
          <cell r="G31">
            <v>399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R40"/>
  <sheetViews>
    <sheetView tabSelected="1" zoomScale="85" zoomScaleNormal="85" workbookViewId="0">
      <selection activeCell="M23" sqref="M23"/>
    </sheetView>
  </sheetViews>
  <sheetFormatPr baseColWidth="10" defaultColWidth="11.42578125" defaultRowHeight="12.75" x14ac:dyDescent="0.2"/>
  <cols>
    <col min="1" max="1" width="22.85546875" style="2" customWidth="1"/>
    <col min="2" max="9" width="11.42578125" style="2" customWidth="1"/>
    <col min="10" max="12" width="11.42578125" style="2"/>
    <col min="13" max="13" width="11.28515625" style="2" customWidth="1"/>
    <col min="14" max="16384" width="11.42578125" style="2"/>
  </cols>
  <sheetData>
    <row r="1" spans="1:18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M1" s="3"/>
    </row>
    <row r="2" spans="1:18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M2" s="3"/>
    </row>
    <row r="3" spans="1:18" ht="1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M3" s="3"/>
    </row>
    <row r="4" spans="1:18" ht="15.75" customHeight="1" x14ac:dyDescent="0.2">
      <c r="A4" s="5" t="s">
        <v>2</v>
      </c>
      <c r="B4" s="5" t="s">
        <v>3</v>
      </c>
      <c r="C4" s="5" t="s">
        <v>4</v>
      </c>
      <c r="D4" s="6" t="s">
        <v>5</v>
      </c>
      <c r="E4" s="6"/>
      <c r="F4" s="6"/>
      <c r="G4" s="6"/>
      <c r="H4" s="6"/>
      <c r="I4" s="6"/>
      <c r="J4" s="6"/>
      <c r="M4" s="3"/>
    </row>
    <row r="5" spans="1:18" ht="15.75" customHeight="1" x14ac:dyDescent="0.2">
      <c r="A5" s="5"/>
      <c r="B5" s="5"/>
      <c r="C5" s="5"/>
      <c r="D5" s="6" t="s">
        <v>6</v>
      </c>
      <c r="E5" s="6"/>
      <c r="F5" s="6"/>
      <c r="G5" s="6" t="s">
        <v>7</v>
      </c>
      <c r="H5" s="6"/>
      <c r="I5" s="6"/>
      <c r="J5" s="5" t="s">
        <v>8</v>
      </c>
      <c r="N5" s="7"/>
    </row>
    <row r="6" spans="1:18" ht="15.75" customHeight="1" x14ac:dyDescent="0.2">
      <c r="A6" s="5"/>
      <c r="B6" s="5"/>
      <c r="C6" s="5"/>
      <c r="D6" s="8" t="s">
        <v>9</v>
      </c>
      <c r="E6" s="8" t="s">
        <v>10</v>
      </c>
      <c r="F6" s="8" t="s">
        <v>11</v>
      </c>
      <c r="G6" s="8" t="s">
        <v>9</v>
      </c>
      <c r="H6" s="8" t="s">
        <v>10</v>
      </c>
      <c r="I6" s="8" t="s">
        <v>11</v>
      </c>
      <c r="J6" s="6"/>
      <c r="N6" s="7"/>
      <c r="O6" s="9"/>
      <c r="P6" s="9"/>
      <c r="Q6" s="9"/>
      <c r="R6" s="9"/>
    </row>
    <row r="7" spans="1:18" ht="9" customHeight="1" x14ac:dyDescent="0.2">
      <c r="N7" s="7"/>
      <c r="R7" s="9"/>
    </row>
    <row r="8" spans="1:18" ht="15" customHeight="1" x14ac:dyDescent="0.2">
      <c r="A8" s="10" t="s">
        <v>12</v>
      </c>
      <c r="B8" s="11">
        <v>188</v>
      </c>
      <c r="C8" s="12">
        <v>2524</v>
      </c>
      <c r="D8" s="13">
        <v>1611</v>
      </c>
      <c r="E8" s="13">
        <v>3454</v>
      </c>
      <c r="F8" s="13">
        <f>SUM(D8:E8)</f>
        <v>5065</v>
      </c>
      <c r="G8" s="13">
        <v>4593</v>
      </c>
      <c r="H8" s="13">
        <v>9598</v>
      </c>
      <c r="I8" s="14">
        <f>SUM(G8:H8)</f>
        <v>14191</v>
      </c>
      <c r="J8" s="14">
        <f>SUM(F8,I8)</f>
        <v>19256</v>
      </c>
      <c r="N8" s="7"/>
      <c r="R8" s="9"/>
    </row>
    <row r="9" spans="1:18" ht="15" customHeight="1" x14ac:dyDescent="0.2">
      <c r="A9" s="10" t="s">
        <v>13</v>
      </c>
      <c r="B9" s="15">
        <f t="shared" ref="B9:H9" si="0">SUM(B10:B12)</f>
        <v>292</v>
      </c>
      <c r="C9" s="15">
        <f t="shared" si="0"/>
        <v>5835</v>
      </c>
      <c r="D9" s="15">
        <f t="shared" si="0"/>
        <v>8812</v>
      </c>
      <c r="E9" s="15">
        <f t="shared" si="0"/>
        <v>10099</v>
      </c>
      <c r="F9" s="15">
        <f t="shared" si="0"/>
        <v>18911</v>
      </c>
      <c r="G9" s="15">
        <f t="shared" si="0"/>
        <v>14130</v>
      </c>
      <c r="H9" s="15">
        <f t="shared" si="0"/>
        <v>16268</v>
      </c>
      <c r="I9" s="16">
        <f>SUM(G9:H9)</f>
        <v>30398</v>
      </c>
      <c r="J9" s="16">
        <f>SUM(F9,I9)</f>
        <v>49309</v>
      </c>
      <c r="N9" s="7"/>
      <c r="R9" s="9"/>
    </row>
    <row r="10" spans="1:18" ht="15" customHeight="1" x14ac:dyDescent="0.2">
      <c r="A10" s="17" t="s">
        <v>14</v>
      </c>
      <c r="B10" s="18">
        <v>191</v>
      </c>
      <c r="C10" s="19">
        <v>4673</v>
      </c>
      <c r="D10" s="19">
        <v>6951</v>
      </c>
      <c r="E10" s="19">
        <v>8167</v>
      </c>
      <c r="F10" s="7">
        <f>SUM(D10:E10)</f>
        <v>15118</v>
      </c>
      <c r="G10" s="19">
        <v>11070</v>
      </c>
      <c r="H10" s="19">
        <v>13119</v>
      </c>
      <c r="I10" s="7">
        <f>SUM(G10:H10)</f>
        <v>24189</v>
      </c>
      <c r="J10" s="7">
        <f>SUM(F10,I10)</f>
        <v>39307</v>
      </c>
      <c r="O10" s="9"/>
      <c r="P10" s="20"/>
      <c r="Q10" s="21"/>
      <c r="R10" s="9"/>
    </row>
    <row r="11" spans="1:18" ht="15" customHeight="1" x14ac:dyDescent="0.2">
      <c r="A11" s="17" t="s">
        <v>15</v>
      </c>
      <c r="B11" s="18">
        <v>79</v>
      </c>
      <c r="C11" s="19">
        <v>1148</v>
      </c>
      <c r="D11" s="19">
        <v>1788</v>
      </c>
      <c r="E11" s="19">
        <v>1876</v>
      </c>
      <c r="F11" s="7">
        <f>SUM(D11:E11)</f>
        <v>3664</v>
      </c>
      <c r="G11" s="19">
        <v>2912</v>
      </c>
      <c r="H11" s="19">
        <v>3027</v>
      </c>
      <c r="I11" s="7">
        <f>SUM(G11:H11)</f>
        <v>5939</v>
      </c>
      <c r="J11" s="7">
        <f>SUM(F11,I11)</f>
        <v>9603</v>
      </c>
      <c r="O11" s="22"/>
      <c r="P11" s="20"/>
      <c r="Q11" s="21"/>
      <c r="R11" s="9"/>
    </row>
    <row r="12" spans="1:18" ht="15" customHeight="1" x14ac:dyDescent="0.2">
      <c r="A12" s="17" t="s">
        <v>16</v>
      </c>
      <c r="B12" s="23">
        <v>22</v>
      </c>
      <c r="C12" s="23">
        <v>14</v>
      </c>
      <c r="D12" s="23">
        <v>73</v>
      </c>
      <c r="E12" s="23">
        <v>56</v>
      </c>
      <c r="F12" s="7">
        <f>SUM(D12:E12)</f>
        <v>129</v>
      </c>
      <c r="G12" s="23">
        <v>148</v>
      </c>
      <c r="H12" s="23">
        <v>122</v>
      </c>
      <c r="I12" s="7">
        <f>SUM(G12:H12)</f>
        <v>270</v>
      </c>
      <c r="J12" s="7">
        <f>SUM(F12,I12)</f>
        <v>399</v>
      </c>
      <c r="O12" s="22"/>
      <c r="P12" s="20"/>
      <c r="Q12" s="21"/>
      <c r="R12" s="9"/>
    </row>
    <row r="13" spans="1:18" ht="9" customHeight="1" x14ac:dyDescent="0.2">
      <c r="A13" s="17"/>
      <c r="B13" s="7"/>
      <c r="C13" s="7"/>
      <c r="D13" s="7"/>
      <c r="E13" s="7"/>
      <c r="F13" s="7"/>
      <c r="G13" s="7"/>
      <c r="H13" s="7"/>
      <c r="I13" s="7"/>
      <c r="J13" s="7"/>
      <c r="O13" s="22"/>
      <c r="P13" s="20"/>
      <c r="Q13" s="21"/>
      <c r="R13" s="9"/>
    </row>
    <row r="14" spans="1:18" ht="15" customHeight="1" x14ac:dyDescent="0.2">
      <c r="A14" s="24" t="s">
        <v>17</v>
      </c>
      <c r="B14" s="25">
        <f t="shared" ref="B14:J14" si="1">SUM(B8,B9)</f>
        <v>480</v>
      </c>
      <c r="C14" s="25">
        <f t="shared" si="1"/>
        <v>8359</v>
      </c>
      <c r="D14" s="25">
        <f t="shared" si="1"/>
        <v>10423</v>
      </c>
      <c r="E14" s="25">
        <f t="shared" si="1"/>
        <v>13553</v>
      </c>
      <c r="F14" s="25">
        <f t="shared" si="1"/>
        <v>23976</v>
      </c>
      <c r="G14" s="25">
        <f t="shared" si="1"/>
        <v>18723</v>
      </c>
      <c r="H14" s="25">
        <f t="shared" si="1"/>
        <v>25866</v>
      </c>
      <c r="I14" s="25">
        <f t="shared" si="1"/>
        <v>44589</v>
      </c>
      <c r="J14" s="25">
        <f t="shared" si="1"/>
        <v>68565</v>
      </c>
      <c r="O14" s="26"/>
      <c r="P14" s="26"/>
      <c r="Q14" s="27"/>
    </row>
    <row r="15" spans="1:18" ht="13.5" customHeight="1" x14ac:dyDescent="0.2">
      <c r="O15" s="7"/>
      <c r="P15" s="7"/>
      <c r="Q15" s="7"/>
    </row>
    <row r="16" spans="1:18" ht="13.5" customHeight="1" x14ac:dyDescent="0.2">
      <c r="O16" s="7"/>
      <c r="P16" s="7"/>
      <c r="Q16" s="7"/>
    </row>
    <row r="17" spans="1:18" ht="15" customHeight="1" x14ac:dyDescent="0.2">
      <c r="A17" s="1" t="s">
        <v>18</v>
      </c>
      <c r="B17" s="1"/>
      <c r="O17" s="7"/>
      <c r="P17" s="7"/>
      <c r="Q17" s="7"/>
    </row>
    <row r="18" spans="1:18" ht="15" customHeight="1" x14ac:dyDescent="0.2">
      <c r="A18" s="1" t="s">
        <v>1</v>
      </c>
      <c r="B18" s="1"/>
      <c r="G18" s="10"/>
      <c r="H18" s="10"/>
    </row>
    <row r="19" spans="1:18" x14ac:dyDescent="0.2">
      <c r="G19" s="10"/>
      <c r="H19" s="10"/>
      <c r="I19" s="26"/>
      <c r="K19" s="7"/>
    </row>
    <row r="20" spans="1:18" ht="15" customHeight="1" x14ac:dyDescent="0.2">
      <c r="A20" s="28" t="s">
        <v>19</v>
      </c>
      <c r="B20" s="28">
        <v>297</v>
      </c>
      <c r="J20" s="26"/>
      <c r="K20" s="27"/>
    </row>
    <row r="21" spans="1:18" ht="15" customHeight="1" x14ac:dyDescent="0.2">
      <c r="A21" s="29" t="s">
        <v>20</v>
      </c>
      <c r="B21" s="29">
        <v>331</v>
      </c>
      <c r="H21" s="10"/>
      <c r="I21" s="14"/>
      <c r="J21" s="26"/>
      <c r="K21" s="27"/>
    </row>
    <row r="22" spans="1:18" ht="12" customHeight="1" x14ac:dyDescent="0.2">
      <c r="H22" s="10"/>
      <c r="I22" s="14"/>
      <c r="K22" s="7"/>
    </row>
    <row r="23" spans="1:18" ht="45" customHeight="1" x14ac:dyDescent="0.2">
      <c r="A23" s="30" t="s">
        <v>21</v>
      </c>
      <c r="B23" s="3"/>
      <c r="H23" s="17"/>
      <c r="I23" s="7"/>
      <c r="J23" s="14"/>
      <c r="K23" s="14"/>
      <c r="O23" s="4"/>
      <c r="P23" s="4"/>
      <c r="Q23" s="4"/>
      <c r="R23" s="4"/>
    </row>
    <row r="24" spans="1:18" ht="12.75" customHeight="1" x14ac:dyDescent="0.2">
      <c r="A24" s="31"/>
      <c r="B24" s="31"/>
      <c r="H24" s="17"/>
      <c r="I24" s="7"/>
      <c r="J24" s="14"/>
      <c r="K24" s="14"/>
      <c r="O24" s="4"/>
      <c r="P24" s="4"/>
      <c r="Q24" s="4"/>
      <c r="R24" s="4"/>
    </row>
    <row r="25" spans="1:18" ht="12.75" customHeight="1" x14ac:dyDescent="0.2">
      <c r="H25" s="17"/>
      <c r="I25" s="7"/>
      <c r="J25" s="14"/>
      <c r="K25" s="14"/>
      <c r="O25" s="4"/>
      <c r="P25" s="4"/>
      <c r="Q25" s="4"/>
    </row>
    <row r="26" spans="1:18" ht="12.75" customHeight="1" x14ac:dyDescent="0.2">
      <c r="J26" s="7"/>
      <c r="K26" s="32"/>
    </row>
    <row r="27" spans="1:18" ht="12.75" customHeight="1" x14ac:dyDescent="0.2">
      <c r="J27" s="7"/>
      <c r="K27" s="7"/>
    </row>
    <row r="28" spans="1:18" ht="12.75" customHeight="1" x14ac:dyDescent="0.2">
      <c r="C28" s="22"/>
      <c r="D28" s="22"/>
      <c r="E28" s="33"/>
      <c r="F28" s="22" t="s">
        <v>12</v>
      </c>
      <c r="G28" s="20">
        <f>J8</f>
        <v>19256</v>
      </c>
      <c r="H28" s="34">
        <f>+G28/$G$32*100</f>
        <v>28.08429956975133</v>
      </c>
      <c r="K28" s="7"/>
    </row>
    <row r="29" spans="1:18" ht="12.75" customHeight="1" x14ac:dyDescent="0.2">
      <c r="C29" s="22"/>
      <c r="D29" s="22"/>
      <c r="E29" s="33"/>
      <c r="F29" s="22" t="s">
        <v>14</v>
      </c>
      <c r="G29" s="20">
        <f>J10</f>
        <v>39307</v>
      </c>
      <c r="H29" s="34">
        <f>+G29/$G$32*100</f>
        <v>57.328082841099679</v>
      </c>
      <c r="K29" s="14"/>
    </row>
    <row r="30" spans="1:18" ht="12.75" customHeight="1" x14ac:dyDescent="0.2">
      <c r="C30" s="22"/>
      <c r="D30" s="22"/>
      <c r="E30" s="33"/>
      <c r="F30" s="22" t="s">
        <v>15</v>
      </c>
      <c r="G30" s="20">
        <f>J11</f>
        <v>9603</v>
      </c>
      <c r="H30" s="34">
        <f>+G30/$G$32*100</f>
        <v>14.005688033253117</v>
      </c>
      <c r="K30" s="7"/>
    </row>
    <row r="31" spans="1:18" ht="12.75" customHeight="1" x14ac:dyDescent="0.2">
      <c r="C31" s="22"/>
      <c r="D31" s="22"/>
      <c r="E31" s="33"/>
      <c r="F31" s="22" t="s">
        <v>22</v>
      </c>
      <c r="G31" s="20">
        <f>J12</f>
        <v>399</v>
      </c>
      <c r="H31" s="34">
        <f>+G31/$G$32*100</f>
        <v>0.58192955589586526</v>
      </c>
      <c r="K31" s="7"/>
    </row>
    <row r="32" spans="1:18" ht="12.75" customHeight="1" x14ac:dyDescent="0.2">
      <c r="C32" s="22"/>
      <c r="D32" s="22"/>
      <c r="E32" s="33"/>
      <c r="F32" s="22"/>
      <c r="G32" s="20">
        <f>SUM(G28:G31)</f>
        <v>68565</v>
      </c>
      <c r="H32" s="35">
        <f>+G32/$G$32*100</f>
        <v>100</v>
      </c>
      <c r="K32" s="7"/>
    </row>
    <row r="33" spans="1:7" ht="12.75" customHeight="1" x14ac:dyDescent="0.2">
      <c r="E33" s="36"/>
      <c r="G33" s="20"/>
    </row>
    <row r="34" spans="1:7" ht="12.75" customHeight="1" x14ac:dyDescent="0.2">
      <c r="E34" s="36"/>
      <c r="G34" s="7"/>
    </row>
    <row r="35" spans="1:7" ht="12.75" customHeight="1" x14ac:dyDescent="0.2"/>
    <row r="36" spans="1:7" ht="12.75" customHeight="1" x14ac:dyDescent="0.2"/>
    <row r="37" spans="1:7" ht="12.75" customHeight="1" x14ac:dyDescent="0.2"/>
    <row r="38" spans="1:7" ht="12.75" customHeight="1" x14ac:dyDescent="0.2">
      <c r="A38" s="9" t="s">
        <v>23</v>
      </c>
    </row>
    <row r="39" spans="1:7" ht="12.75" customHeight="1" x14ac:dyDescent="0.2">
      <c r="C39" s="9"/>
      <c r="D39" s="9"/>
      <c r="E39" s="9"/>
      <c r="F39" s="9"/>
    </row>
    <row r="40" spans="1:7" ht="12.75" customHeight="1" x14ac:dyDescent="0.2">
      <c r="A40" s="9" t="s">
        <v>24</v>
      </c>
    </row>
  </sheetData>
  <mergeCells count="11">
    <mergeCell ref="A17:B17"/>
    <mergeCell ref="A18:B18"/>
    <mergeCell ref="A1:J1"/>
    <mergeCell ref="A2:J2"/>
    <mergeCell ref="A4:A6"/>
    <mergeCell ref="B4:B6"/>
    <mergeCell ref="C4:C6"/>
    <mergeCell ref="D4:J4"/>
    <mergeCell ref="D5:F5"/>
    <mergeCell ref="G5:I5"/>
    <mergeCell ref="J5:J6"/>
  </mergeCells>
  <printOptions horizontalCentered="1"/>
  <pageMargins left="0.59055118110236204" right="0.59055118110236204" top="0.78740157480314998" bottom="0.78740157480314998" header="0.511811023622047" footer="0.39370078740157499"/>
  <pageSetup scale="70" orientation="landscape" r:id="rId1"/>
  <headerFooter alignWithMargins="0">
    <oddHeader xml:space="preserve">&amp;R&amp;"Arial,Negrita"&amp;14Resumen Estadístico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2025-04-24T18:32:00Z</dcterms:created>
  <dcterms:modified xsi:type="dcterms:W3CDTF">2025-04-24T18:32:29Z</dcterms:modified>
</cp:coreProperties>
</file>