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20" yWindow="3495" windowWidth="14175" windowHeight="9390"/>
  </bookViews>
  <sheets>
    <sheet name="14.product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47" i="1" l="1"/>
  <c r="I46" i="1"/>
  <c r="E46" i="1"/>
  <c r="I45" i="1"/>
  <c r="K43" i="1"/>
  <c r="J43" i="1"/>
  <c r="I43" i="1"/>
  <c r="H43" i="1"/>
  <c r="F43" i="1"/>
  <c r="E43" i="1"/>
  <c r="D43" i="1"/>
  <c r="C43" i="1"/>
  <c r="B43" i="1"/>
  <c r="J40" i="1"/>
  <c r="J47" i="1" s="1"/>
  <c r="B40" i="1"/>
  <c r="B47" i="1" s="1"/>
  <c r="K30" i="1"/>
  <c r="I30" i="1"/>
  <c r="H30" i="1"/>
  <c r="H46" i="1" s="1"/>
  <c r="G30" i="1"/>
  <c r="F30" i="1"/>
  <c r="F46" i="1" s="1"/>
  <c r="D30" i="1"/>
  <c r="D46" i="1" s="1"/>
  <c r="C30" i="1"/>
  <c r="C46" i="1" s="1"/>
  <c r="B30" i="1"/>
  <c r="B46" i="1" s="1"/>
  <c r="K17" i="1"/>
  <c r="K45" i="1" s="1"/>
  <c r="J17" i="1"/>
  <c r="J45" i="1" s="1"/>
  <c r="I17" i="1"/>
  <c r="H17" i="1"/>
  <c r="H45" i="1" s="1"/>
  <c r="G17" i="1"/>
  <c r="F17" i="1"/>
  <c r="F45" i="1" s="1"/>
  <c r="E17" i="1"/>
  <c r="E45" i="1" s="1"/>
  <c r="D17" i="1"/>
  <c r="D45" i="1" s="1"/>
  <c r="C17" i="1"/>
  <c r="C45" i="1" s="1"/>
  <c r="B17" i="1"/>
  <c r="B45" i="1" s="1"/>
  <c r="K9" i="1"/>
  <c r="K44" i="1" s="1"/>
  <c r="J9" i="1"/>
  <c r="J44" i="1" s="1"/>
  <c r="I9" i="1"/>
  <c r="I44" i="1" s="1"/>
  <c r="H9" i="1"/>
  <c r="H44" i="1" s="1"/>
  <c r="G9" i="1"/>
  <c r="G40" i="1" s="1"/>
  <c r="F9" i="1"/>
  <c r="F40" i="1" s="1"/>
  <c r="F47" i="1" s="1"/>
  <c r="E9" i="1"/>
  <c r="E40" i="1" s="1"/>
  <c r="E47" i="1" s="1"/>
  <c r="D9" i="1"/>
  <c r="D40" i="1" s="1"/>
  <c r="D47" i="1" s="1"/>
  <c r="C9" i="1"/>
  <c r="C44" i="1" s="1"/>
  <c r="B9" i="1"/>
  <c r="B44" i="1" s="1"/>
  <c r="D44" i="1" l="1"/>
  <c r="H40" i="1"/>
  <c r="H47" i="1" s="1"/>
  <c r="E44" i="1"/>
  <c r="I40" i="1"/>
  <c r="F44" i="1"/>
  <c r="C40" i="1"/>
  <c r="C47" i="1" s="1"/>
  <c r="K40" i="1"/>
  <c r="K47" i="1" s="1"/>
</calcChain>
</file>

<file path=xl/sharedStrings.xml><?xml version="1.0" encoding="utf-8"?>
<sst xmlns="http://schemas.openxmlformats.org/spreadsheetml/2006/main" count="47" uniqueCount="47">
  <si>
    <t>UNAM. SUBSISTEMA DE HUMANIDADES</t>
  </si>
  <si>
    <t>PRODUCTOS DE INVESTIGACIÓN PUBLICADOS</t>
  </si>
  <si>
    <t>Entidad académica</t>
  </si>
  <si>
    <t>Libros</t>
  </si>
  <si>
    <t>Libro como compilador</t>
  </si>
  <si>
    <t>Capítulos en libros</t>
  </si>
  <si>
    <t>Introducciones y prólogos</t>
  </si>
  <si>
    <t>Artículos en revistas</t>
  </si>
  <si>
    <t>Reseñas</t>
  </si>
  <si>
    <t>Publicaciones en memorias</t>
  </si>
  <si>
    <t>Traducciones especializadas</t>
  </si>
  <si>
    <t>Otros</t>
  </si>
  <si>
    <t>Nacionales</t>
  </si>
  <si>
    <t>Internacionales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</si>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</sst>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6" fillId="0" borderId="0"/>
    <xf numFmtId="0" fontId="4" fillId="0" borderId="0"/>
    <xf numFmtId="164" fontId="2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4" fillId="0" borderId="0" xfId="0" applyFont="1"/>
    <xf numFmtId="0" fontId="5" fillId="3" borderId="0" xfId="1" applyFont="1" applyFill="1" applyAlignment="1">
      <alignment vertical="center" wrapText="1"/>
    </xf>
    <xf numFmtId="0" fontId="5" fillId="3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2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3" fillId="3" borderId="0" xfId="0" applyFont="1" applyFill="1" applyAlignment="1">
      <alignment horizontal="left" vertical="center" indent="1"/>
    </xf>
    <xf numFmtId="3" fontId="3" fillId="3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6">
    <cellStyle name="Millares 2" xfId="3"/>
    <cellStyle name="Normal" xfId="0" builtinId="0"/>
    <cellStyle name="Normal 2" xfId="2"/>
    <cellStyle name="Normal 3" xfId="4"/>
    <cellStyle name="Normal_Hoja1" xfId="1"/>
    <cellStyle name="Notas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3%20Investigaci&#243;n/4%20ch%202024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cad x figura"/>
      <sheetName val="2.acad x grado"/>
      <sheetName val="3.inv x grado"/>
      <sheetName val="4.prof x grado"/>
      <sheetName val="5.téc x grado"/>
      <sheetName val="6.inv_tesis"/>
      <sheetName val="7.prof_tesis"/>
      <sheetName val="8.inv_asig_unam"/>
      <sheetName val="9.inv_asig_oi"/>
      <sheetName val="10.prof_asig_unam"/>
      <sheetName val="11.eventos"/>
      <sheetName val="12.inv_eventos"/>
      <sheetName val="13.prof_eventos"/>
      <sheetName val="14.productos"/>
      <sheetName val="15.inv_productos"/>
      <sheetName val="16.prof_productos"/>
      <sheetName val="17.inv_proyectos"/>
      <sheetName val="18.inv_proy_resp"/>
      <sheetName val="19.prof_proyectos"/>
      <sheetName val="20.prof_proy_resp"/>
      <sheetName val="21.acad 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>
            <v>1</v>
          </cell>
          <cell r="C8">
            <v>2</v>
          </cell>
          <cell r="D8">
            <v>8</v>
          </cell>
          <cell r="F8">
            <v>3</v>
          </cell>
          <cell r="K8">
            <v>2</v>
          </cell>
        </row>
        <row r="9">
          <cell r="B9">
            <v>34</v>
          </cell>
          <cell r="C9">
            <v>52</v>
          </cell>
          <cell r="D9">
            <v>231</v>
          </cell>
          <cell r="E9">
            <v>43</v>
          </cell>
          <cell r="F9">
            <v>84</v>
          </cell>
          <cell r="H9">
            <v>19</v>
          </cell>
          <cell r="I9">
            <v>7</v>
          </cell>
          <cell r="J9">
            <v>17</v>
          </cell>
          <cell r="K9">
            <v>29</v>
          </cell>
        </row>
        <row r="10">
          <cell r="I10">
            <v>4</v>
          </cell>
        </row>
        <row r="11">
          <cell r="I11">
            <v>1</v>
          </cell>
        </row>
        <row r="17">
          <cell r="B17">
            <v>199</v>
          </cell>
          <cell r="C17">
            <v>214</v>
          </cell>
          <cell r="D17">
            <v>855</v>
          </cell>
          <cell r="E17">
            <v>99</v>
          </cell>
          <cell r="F17">
            <v>318</v>
          </cell>
          <cell r="H17">
            <v>60</v>
          </cell>
          <cell r="J17">
            <v>11</v>
          </cell>
          <cell r="K17">
            <v>310</v>
          </cell>
        </row>
        <row r="30">
          <cell r="B30">
            <v>10</v>
          </cell>
          <cell r="C30">
            <v>12</v>
          </cell>
          <cell r="D30">
            <v>47</v>
          </cell>
          <cell r="F30">
            <v>24</v>
          </cell>
          <cell r="H30">
            <v>2</v>
          </cell>
        </row>
        <row r="40">
          <cell r="B40">
            <v>244</v>
          </cell>
          <cell r="C40">
            <v>280</v>
          </cell>
          <cell r="D40">
            <v>1141</v>
          </cell>
          <cell r="E40">
            <v>142</v>
          </cell>
          <cell r="F40">
            <v>429</v>
          </cell>
          <cell r="H40">
            <v>81</v>
          </cell>
          <cell r="J40">
            <v>28</v>
          </cell>
          <cell r="K40">
            <v>350</v>
          </cell>
        </row>
      </sheetData>
      <sheetData sheetId="15">
        <row r="9">
          <cell r="B9">
            <v>5</v>
          </cell>
          <cell r="C9">
            <v>2</v>
          </cell>
          <cell r="D9">
            <v>8</v>
          </cell>
          <cell r="E9">
            <v>1</v>
          </cell>
          <cell r="F9">
            <v>4</v>
          </cell>
          <cell r="H9">
            <v>1</v>
          </cell>
          <cell r="I9">
            <v>2</v>
          </cell>
        </row>
        <row r="14">
          <cell r="B14">
            <v>4</v>
          </cell>
          <cell r="C14">
            <v>3</v>
          </cell>
          <cell r="D14">
            <v>4</v>
          </cell>
          <cell r="E14">
            <v>2</v>
          </cell>
          <cell r="F14">
            <v>2</v>
          </cell>
          <cell r="I14">
            <v>1</v>
          </cell>
        </row>
        <row r="20">
          <cell r="B20">
            <v>9</v>
          </cell>
          <cell r="C20">
            <v>5</v>
          </cell>
          <cell r="D20">
            <v>12</v>
          </cell>
          <cell r="E20">
            <v>3</v>
          </cell>
          <cell r="F20">
            <v>6</v>
          </cell>
          <cell r="H20">
            <v>1</v>
          </cell>
          <cell r="I20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O50"/>
  <sheetViews>
    <sheetView tabSelected="1" zoomScaleNormal="100" workbookViewId="0">
      <selection activeCell="E30" sqref="E30"/>
    </sheetView>
  </sheetViews>
  <sheetFormatPr baseColWidth="10" defaultColWidth="10.85546875" defaultRowHeight="12.75" x14ac:dyDescent="0.2"/>
  <cols>
    <col min="1" max="1" width="78.7109375" style="2" customWidth="1"/>
    <col min="2" max="2" width="12.85546875" style="4" customWidth="1"/>
    <col min="3" max="11" width="12.85546875" style="2" customWidth="1"/>
    <col min="12" max="16384" width="10.85546875" style="2"/>
  </cols>
  <sheetData>
    <row r="1" spans="1:1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1">
        <v>2024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3"/>
    </row>
    <row r="5" spans="1:11" s="9" customFormat="1" ht="15" customHeight="1" x14ac:dyDescent="0.2">
      <c r="A5" s="5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7" t="s">
        <v>7</v>
      </c>
      <c r="G5" s="7"/>
      <c r="H5" s="5" t="s">
        <v>8</v>
      </c>
      <c r="I5" s="6" t="s">
        <v>9</v>
      </c>
      <c r="J5" s="6" t="s">
        <v>10</v>
      </c>
      <c r="K5" s="8" t="s">
        <v>11</v>
      </c>
    </row>
    <row r="6" spans="1:11" s="9" customFormat="1" ht="15" customHeight="1" x14ac:dyDescent="0.2">
      <c r="A6" s="5"/>
      <c r="B6" s="5"/>
      <c r="C6" s="6"/>
      <c r="D6" s="6"/>
      <c r="E6" s="7"/>
      <c r="F6" s="10" t="s">
        <v>12</v>
      </c>
      <c r="G6" s="11" t="s">
        <v>13</v>
      </c>
      <c r="H6" s="5"/>
      <c r="I6" s="6"/>
      <c r="J6" s="6"/>
      <c r="K6" s="8"/>
    </row>
    <row r="7" spans="1:11" ht="9" customHeight="1" x14ac:dyDescent="0.2"/>
    <row r="8" spans="1:11" ht="15" customHeight="1" x14ac:dyDescent="0.2">
      <c r="A8" s="12" t="s">
        <v>14</v>
      </c>
      <c r="B8" s="13">
        <v>1</v>
      </c>
      <c r="C8" s="13">
        <v>2</v>
      </c>
      <c r="D8" s="13">
        <v>8</v>
      </c>
      <c r="E8" s="13"/>
      <c r="F8" s="13">
        <v>3</v>
      </c>
      <c r="G8" s="13"/>
      <c r="H8" s="13"/>
      <c r="I8" s="13"/>
      <c r="J8" s="13"/>
      <c r="K8" s="13">
        <v>2</v>
      </c>
    </row>
    <row r="9" spans="1:11" ht="15" customHeight="1" x14ac:dyDescent="0.2">
      <c r="A9" s="14" t="s">
        <v>15</v>
      </c>
      <c r="B9" s="15">
        <f>SUM(B10:B16)</f>
        <v>39</v>
      </c>
      <c r="C9" s="15">
        <f t="shared" ref="C9:K9" si="0">SUM(C10:C16)</f>
        <v>54</v>
      </c>
      <c r="D9" s="15">
        <f t="shared" si="0"/>
        <v>239</v>
      </c>
      <c r="E9" s="15">
        <f t="shared" si="0"/>
        <v>44</v>
      </c>
      <c r="F9" s="15">
        <f t="shared" si="0"/>
        <v>88</v>
      </c>
      <c r="G9" s="15">
        <f t="shared" si="0"/>
        <v>87</v>
      </c>
      <c r="H9" s="15">
        <f t="shared" si="0"/>
        <v>20</v>
      </c>
      <c r="I9" s="15">
        <f t="shared" si="0"/>
        <v>7</v>
      </c>
      <c r="J9" s="15">
        <f t="shared" si="0"/>
        <v>17</v>
      </c>
      <c r="K9" s="15">
        <f t="shared" si="0"/>
        <v>31</v>
      </c>
    </row>
    <row r="10" spans="1:11" ht="15" customHeight="1" x14ac:dyDescent="0.2">
      <c r="A10" s="16" t="s">
        <v>16</v>
      </c>
      <c r="B10" s="2">
        <v>9</v>
      </c>
      <c r="C10" s="2">
        <v>15</v>
      </c>
      <c r="D10" s="2">
        <v>67</v>
      </c>
      <c r="E10" s="2">
        <v>13</v>
      </c>
      <c r="F10" s="2">
        <v>14</v>
      </c>
      <c r="G10" s="2">
        <v>23</v>
      </c>
      <c r="H10" s="2">
        <v>6</v>
      </c>
      <c r="I10" s="2">
        <v>4</v>
      </c>
      <c r="K10" s="2">
        <v>17</v>
      </c>
    </row>
    <row r="11" spans="1:11" ht="15" customHeight="1" x14ac:dyDescent="0.2">
      <c r="A11" s="16" t="s">
        <v>17</v>
      </c>
      <c r="B11" s="2">
        <v>3</v>
      </c>
      <c r="C11" s="2">
        <v>3</v>
      </c>
      <c r="D11" s="2">
        <v>8</v>
      </c>
      <c r="E11" s="2">
        <v>3</v>
      </c>
      <c r="F11" s="2">
        <v>9</v>
      </c>
      <c r="G11" s="2">
        <v>6</v>
      </c>
      <c r="H11" s="2">
        <v>3</v>
      </c>
      <c r="I11" s="2">
        <v>1</v>
      </c>
      <c r="K11" s="2">
        <v>1</v>
      </c>
    </row>
    <row r="12" spans="1:11" ht="15" customHeight="1" x14ac:dyDescent="0.2">
      <c r="A12" s="16" t="s">
        <v>18</v>
      </c>
      <c r="B12" s="2">
        <v>3</v>
      </c>
      <c r="C12" s="2">
        <v>7</v>
      </c>
      <c r="D12" s="2">
        <v>27</v>
      </c>
      <c r="E12" s="2">
        <v>7</v>
      </c>
      <c r="F12" s="2">
        <v>10</v>
      </c>
      <c r="G12" s="2">
        <v>6</v>
      </c>
      <c r="H12" s="2">
        <v>1</v>
      </c>
      <c r="J12" s="2">
        <v>15</v>
      </c>
      <c r="K12" s="2">
        <v>2</v>
      </c>
    </row>
    <row r="13" spans="1:11" ht="15" customHeight="1" x14ac:dyDescent="0.2">
      <c r="A13" s="16" t="s">
        <v>19</v>
      </c>
      <c r="B13" s="2">
        <v>13</v>
      </c>
      <c r="C13" s="2">
        <v>11</v>
      </c>
      <c r="D13" s="2">
        <v>43</v>
      </c>
      <c r="E13" s="2">
        <v>9</v>
      </c>
      <c r="F13" s="2">
        <v>13</v>
      </c>
      <c r="G13" s="2">
        <v>14</v>
      </c>
      <c r="H13" s="2">
        <v>4</v>
      </c>
      <c r="I13" s="2">
        <v>2</v>
      </c>
      <c r="J13" s="2">
        <v>1</v>
      </c>
      <c r="K13" s="2">
        <v>1</v>
      </c>
    </row>
    <row r="14" spans="1:11" ht="15" customHeight="1" x14ac:dyDescent="0.2">
      <c r="A14" s="16" t="s">
        <v>20</v>
      </c>
      <c r="B14" s="17">
        <v>2</v>
      </c>
      <c r="C14" s="17">
        <v>3</v>
      </c>
      <c r="D14" s="17">
        <v>15</v>
      </c>
      <c r="E14" s="17">
        <v>5</v>
      </c>
      <c r="F14" s="2">
        <v>1</v>
      </c>
      <c r="G14" s="2">
        <v>5</v>
      </c>
      <c r="H14" s="17"/>
      <c r="I14" s="17"/>
      <c r="J14" s="17"/>
      <c r="K14" s="17"/>
    </row>
    <row r="15" spans="1:11" ht="15" customHeight="1" x14ac:dyDescent="0.2">
      <c r="A15" s="16" t="s">
        <v>21</v>
      </c>
      <c r="B15" s="2">
        <v>5</v>
      </c>
      <c r="C15" s="2">
        <v>5</v>
      </c>
      <c r="D15" s="2">
        <v>20</v>
      </c>
      <c r="E15" s="2">
        <v>2</v>
      </c>
      <c r="F15" s="2">
        <v>11</v>
      </c>
      <c r="G15" s="2">
        <v>5</v>
      </c>
      <c r="H15" s="2">
        <v>4</v>
      </c>
      <c r="J15" s="2">
        <v>1</v>
      </c>
      <c r="K15" s="2">
        <v>4</v>
      </c>
    </row>
    <row r="16" spans="1:11" ht="15" customHeight="1" x14ac:dyDescent="0.2">
      <c r="A16" s="16" t="s">
        <v>22</v>
      </c>
      <c r="B16" s="2">
        <v>4</v>
      </c>
      <c r="C16" s="2">
        <v>10</v>
      </c>
      <c r="D16" s="2">
        <v>59</v>
      </c>
      <c r="E16" s="2">
        <v>5</v>
      </c>
      <c r="F16" s="2">
        <v>30</v>
      </c>
      <c r="G16" s="2">
        <v>28</v>
      </c>
      <c r="H16" s="2">
        <v>2</v>
      </c>
      <c r="K16" s="2">
        <v>6</v>
      </c>
    </row>
    <row r="17" spans="1:15" ht="15" customHeight="1" x14ac:dyDescent="0.2">
      <c r="A17" s="12" t="s">
        <v>23</v>
      </c>
      <c r="B17" s="15">
        <f t="shared" ref="B17:K17" si="1">SUM(B18:B29)</f>
        <v>203</v>
      </c>
      <c r="C17" s="15">
        <f t="shared" si="1"/>
        <v>217</v>
      </c>
      <c r="D17" s="15">
        <f t="shared" si="1"/>
        <v>859</v>
      </c>
      <c r="E17" s="15">
        <f t="shared" si="1"/>
        <v>101</v>
      </c>
      <c r="F17" s="15">
        <f>SUM(F18:F29)</f>
        <v>320</v>
      </c>
      <c r="G17" s="15">
        <f>SUM(G18:G29)</f>
        <v>294</v>
      </c>
      <c r="H17" s="15">
        <f t="shared" si="1"/>
        <v>60</v>
      </c>
      <c r="I17" s="15">
        <f t="shared" si="1"/>
        <v>22</v>
      </c>
      <c r="J17" s="15">
        <f t="shared" si="1"/>
        <v>11</v>
      </c>
      <c r="K17" s="15">
        <f t="shared" si="1"/>
        <v>311</v>
      </c>
    </row>
    <row r="18" spans="1:15" ht="15" customHeight="1" x14ac:dyDescent="0.2">
      <c r="A18" s="16" t="s">
        <v>24</v>
      </c>
      <c r="B18" s="17">
        <v>5</v>
      </c>
      <c r="C18" s="17">
        <v>7</v>
      </c>
      <c r="D18" s="17">
        <v>34</v>
      </c>
      <c r="E18" s="17">
        <v>6</v>
      </c>
      <c r="F18" s="17">
        <v>26</v>
      </c>
      <c r="G18" s="17">
        <v>21</v>
      </c>
      <c r="H18" s="17">
        <v>1</v>
      </c>
      <c r="I18" s="17">
        <v>4</v>
      </c>
      <c r="J18" s="17"/>
      <c r="K18" s="17">
        <v>21</v>
      </c>
    </row>
    <row r="19" spans="1:15" ht="15" customHeight="1" x14ac:dyDescent="0.2">
      <c r="A19" s="16" t="s">
        <v>25</v>
      </c>
      <c r="B19" s="17">
        <v>12</v>
      </c>
      <c r="C19" s="17">
        <v>14</v>
      </c>
      <c r="D19" s="17">
        <v>41</v>
      </c>
      <c r="E19" s="17">
        <v>5</v>
      </c>
      <c r="F19" s="17">
        <v>10</v>
      </c>
      <c r="G19" s="17">
        <v>13</v>
      </c>
      <c r="H19" s="17">
        <v>3</v>
      </c>
      <c r="I19" s="17">
        <v>1</v>
      </c>
      <c r="J19" s="17"/>
      <c r="K19" s="17">
        <v>34</v>
      </c>
    </row>
    <row r="20" spans="1:15" ht="15" customHeight="1" x14ac:dyDescent="0.2">
      <c r="A20" s="16" t="s">
        <v>26</v>
      </c>
      <c r="B20" s="17">
        <v>5</v>
      </c>
      <c r="C20" s="17">
        <v>13</v>
      </c>
      <c r="D20" s="17">
        <v>46</v>
      </c>
      <c r="E20" s="17">
        <v>2</v>
      </c>
      <c r="F20" s="17">
        <v>19</v>
      </c>
      <c r="G20" s="17">
        <v>16</v>
      </c>
      <c r="H20" s="17"/>
      <c r="I20" s="17"/>
      <c r="J20" s="17"/>
      <c r="K20" s="17"/>
    </row>
    <row r="21" spans="1:15" ht="15" customHeight="1" x14ac:dyDescent="0.2">
      <c r="A21" s="16" t="s">
        <v>27</v>
      </c>
      <c r="B21" s="17">
        <v>14</v>
      </c>
      <c r="C21" s="17">
        <v>42</v>
      </c>
      <c r="D21" s="17">
        <v>132</v>
      </c>
      <c r="E21" s="17">
        <v>8</v>
      </c>
      <c r="F21" s="17">
        <v>28</v>
      </c>
      <c r="G21" s="17">
        <v>36</v>
      </c>
      <c r="H21" s="17">
        <v>2</v>
      </c>
      <c r="I21" s="17">
        <v>1</v>
      </c>
      <c r="J21" s="17"/>
      <c r="K21" s="17">
        <v>18</v>
      </c>
    </row>
    <row r="22" spans="1:15" ht="15" customHeight="1" x14ac:dyDescent="0.2">
      <c r="A22" s="16" t="s">
        <v>28</v>
      </c>
      <c r="B22" s="17">
        <v>7</v>
      </c>
      <c r="C22" s="17">
        <v>11</v>
      </c>
      <c r="D22" s="17">
        <v>54</v>
      </c>
      <c r="E22" s="17">
        <v>5</v>
      </c>
      <c r="F22" s="17">
        <v>12</v>
      </c>
      <c r="G22" s="17">
        <v>24</v>
      </c>
      <c r="H22" s="17">
        <v>5</v>
      </c>
      <c r="I22" s="17">
        <v>5</v>
      </c>
      <c r="J22" s="17"/>
      <c r="K22" s="17">
        <v>123</v>
      </c>
    </row>
    <row r="23" spans="1:15" ht="15" customHeight="1" x14ac:dyDescent="0.2">
      <c r="A23" s="16" t="s">
        <v>29</v>
      </c>
      <c r="B23" s="17"/>
      <c r="C23" s="17">
        <v>1</v>
      </c>
      <c r="D23" s="17">
        <v>2</v>
      </c>
      <c r="E23" s="17">
        <v>1</v>
      </c>
      <c r="F23" s="17"/>
      <c r="G23" s="17">
        <v>1</v>
      </c>
      <c r="H23" s="17"/>
      <c r="I23" s="17"/>
      <c r="J23" s="17"/>
      <c r="K23" s="17">
        <v>11</v>
      </c>
    </row>
    <row r="24" spans="1:15" ht="15" customHeight="1" x14ac:dyDescent="0.2">
      <c r="A24" s="16" t="s">
        <v>30</v>
      </c>
      <c r="B24" s="2">
        <v>46</v>
      </c>
      <c r="C24" s="2">
        <v>19</v>
      </c>
      <c r="D24" s="2">
        <v>78</v>
      </c>
      <c r="E24" s="2">
        <v>15</v>
      </c>
      <c r="F24" s="17">
        <v>45</v>
      </c>
      <c r="G24" s="17">
        <v>48</v>
      </c>
      <c r="H24" s="2">
        <v>23</v>
      </c>
      <c r="I24" s="2">
        <v>2</v>
      </c>
      <c r="J24" s="2">
        <v>2</v>
      </c>
      <c r="K24" s="2">
        <v>19</v>
      </c>
    </row>
    <row r="25" spans="1:15" ht="15" customHeight="1" x14ac:dyDescent="0.2">
      <c r="A25" s="16" t="s">
        <v>31</v>
      </c>
      <c r="B25" s="17">
        <v>6</v>
      </c>
      <c r="C25" s="17">
        <v>7</v>
      </c>
      <c r="D25" s="17">
        <v>26</v>
      </c>
      <c r="E25" s="17">
        <v>3</v>
      </c>
      <c r="F25" s="17">
        <v>8</v>
      </c>
      <c r="G25" s="17">
        <v>41</v>
      </c>
      <c r="H25" s="17">
        <v>4</v>
      </c>
      <c r="I25" s="17"/>
      <c r="J25" s="17">
        <v>2</v>
      </c>
      <c r="K25" s="17">
        <v>2</v>
      </c>
    </row>
    <row r="26" spans="1:15" ht="15" customHeight="1" x14ac:dyDescent="0.2">
      <c r="A26" s="16" t="s">
        <v>32</v>
      </c>
      <c r="B26" s="2">
        <v>21</v>
      </c>
      <c r="C26" s="2">
        <v>14</v>
      </c>
      <c r="D26" s="2">
        <v>61</v>
      </c>
      <c r="E26" s="2">
        <v>12</v>
      </c>
      <c r="F26" s="17">
        <v>15</v>
      </c>
      <c r="G26" s="17">
        <v>28</v>
      </c>
      <c r="H26" s="2">
        <v>13</v>
      </c>
      <c r="K26" s="2">
        <v>23</v>
      </c>
    </row>
    <row r="27" spans="1:15" ht="15" customHeight="1" x14ac:dyDescent="0.2">
      <c r="A27" s="16" t="s">
        <v>33</v>
      </c>
      <c r="B27" s="2">
        <v>49</v>
      </c>
      <c r="C27" s="2">
        <v>50</v>
      </c>
      <c r="D27" s="2">
        <v>216</v>
      </c>
      <c r="E27" s="2">
        <v>22</v>
      </c>
      <c r="F27" s="17">
        <v>99</v>
      </c>
      <c r="G27" s="17">
        <v>28</v>
      </c>
      <c r="H27" s="2">
        <v>5</v>
      </c>
      <c r="I27" s="2">
        <v>1</v>
      </c>
      <c r="J27" s="2">
        <v>7</v>
      </c>
      <c r="K27" s="2">
        <v>24</v>
      </c>
    </row>
    <row r="28" spans="1:15" ht="15" customHeight="1" x14ac:dyDescent="0.2">
      <c r="A28" s="16" t="s">
        <v>34</v>
      </c>
      <c r="B28" s="2">
        <v>10</v>
      </c>
      <c r="C28" s="2">
        <v>13</v>
      </c>
      <c r="D28" s="2">
        <v>65</v>
      </c>
      <c r="E28" s="2">
        <v>12</v>
      </c>
      <c r="F28" s="17">
        <v>21</v>
      </c>
      <c r="G28" s="17">
        <v>22</v>
      </c>
      <c r="H28" s="2">
        <v>2</v>
      </c>
      <c r="I28" s="2">
        <v>8</v>
      </c>
      <c r="K28" s="2">
        <v>11</v>
      </c>
    </row>
    <row r="29" spans="1:15" ht="15" customHeight="1" x14ac:dyDescent="0.2">
      <c r="A29" s="16" t="s">
        <v>35</v>
      </c>
      <c r="B29" s="2">
        <v>28</v>
      </c>
      <c r="C29" s="2">
        <v>26</v>
      </c>
      <c r="D29" s="2">
        <v>104</v>
      </c>
      <c r="E29" s="2">
        <v>10</v>
      </c>
      <c r="F29" s="17">
        <v>37</v>
      </c>
      <c r="G29" s="17">
        <v>16</v>
      </c>
      <c r="H29" s="2">
        <v>2</v>
      </c>
      <c r="K29" s="2">
        <v>25</v>
      </c>
    </row>
    <row r="30" spans="1:15" ht="15" customHeight="1" x14ac:dyDescent="0.2">
      <c r="A30" s="12" t="s">
        <v>36</v>
      </c>
      <c r="B30" s="15">
        <f>SUM(B31:B38)</f>
        <v>10</v>
      </c>
      <c r="C30" s="15">
        <f t="shared" ref="C30:K30" si="2">SUM(C31:C38)</f>
        <v>12</v>
      </c>
      <c r="D30" s="15">
        <f t="shared" si="2"/>
        <v>47</v>
      </c>
      <c r="E30" s="15"/>
      <c r="F30" s="15">
        <f t="shared" si="2"/>
        <v>24</v>
      </c>
      <c r="G30" s="15">
        <f t="shared" si="2"/>
        <v>19</v>
      </c>
      <c r="H30" s="15">
        <f t="shared" si="2"/>
        <v>2</v>
      </c>
      <c r="I30" s="15">
        <f t="shared" si="2"/>
        <v>1</v>
      </c>
      <c r="J30" s="15"/>
      <c r="K30" s="15">
        <f t="shared" si="2"/>
        <v>9</v>
      </c>
      <c r="L30" s="3"/>
      <c r="M30" s="3"/>
      <c r="N30" s="3"/>
      <c r="O30" s="3"/>
    </row>
    <row r="31" spans="1:15" ht="15" customHeight="1" x14ac:dyDescent="0.2">
      <c r="A31" s="16" t="s">
        <v>37</v>
      </c>
      <c r="B31" s="2"/>
      <c r="D31" s="2">
        <v>2</v>
      </c>
      <c r="L31" s="3"/>
      <c r="M31" s="3"/>
      <c r="N31" s="3"/>
      <c r="O31" s="3"/>
    </row>
    <row r="32" spans="1:15" ht="15" customHeight="1" x14ac:dyDescent="0.2">
      <c r="A32" s="16" t="s">
        <v>38</v>
      </c>
      <c r="B32" s="2"/>
      <c r="F32" s="2">
        <v>5</v>
      </c>
      <c r="G32" s="2">
        <v>1</v>
      </c>
    </row>
    <row r="33" spans="1:12" ht="15" customHeight="1" x14ac:dyDescent="0.2">
      <c r="A33" s="16" t="s">
        <v>39</v>
      </c>
      <c r="B33" s="2"/>
      <c r="D33" s="2">
        <v>1</v>
      </c>
      <c r="G33" s="2">
        <v>2</v>
      </c>
    </row>
    <row r="34" spans="1:12" ht="15" customHeight="1" x14ac:dyDescent="0.2">
      <c r="A34" s="16" t="s">
        <v>40</v>
      </c>
      <c r="B34" s="2">
        <v>8</v>
      </c>
      <c r="C34" s="2">
        <v>5</v>
      </c>
      <c r="D34" s="2">
        <v>23</v>
      </c>
      <c r="F34" s="2">
        <v>10</v>
      </c>
      <c r="G34" s="2">
        <v>6</v>
      </c>
      <c r="H34" s="2">
        <v>1</v>
      </c>
      <c r="K34" s="2">
        <v>2</v>
      </c>
    </row>
    <row r="35" spans="1:12" ht="15" customHeight="1" x14ac:dyDescent="0.2">
      <c r="A35" s="16" t="s">
        <v>41</v>
      </c>
      <c r="B35" s="2"/>
      <c r="F35" s="2">
        <v>1</v>
      </c>
    </row>
    <row r="36" spans="1:12" ht="15" customHeight="1" x14ac:dyDescent="0.2">
      <c r="A36" s="16" t="s">
        <v>42</v>
      </c>
      <c r="B36" s="2"/>
      <c r="C36" s="2">
        <v>1</v>
      </c>
      <c r="D36" s="2">
        <v>3</v>
      </c>
      <c r="G36" s="2">
        <v>1</v>
      </c>
      <c r="H36" s="2">
        <v>1</v>
      </c>
    </row>
    <row r="37" spans="1:12" ht="15" customHeight="1" x14ac:dyDescent="0.2">
      <c r="A37" s="16" t="s">
        <v>43</v>
      </c>
      <c r="B37" s="2"/>
      <c r="C37" s="2">
        <v>2</v>
      </c>
      <c r="D37" s="2">
        <v>12</v>
      </c>
      <c r="F37" s="2">
        <v>7</v>
      </c>
      <c r="G37" s="2">
        <v>7</v>
      </c>
      <c r="I37" s="2">
        <v>1</v>
      </c>
      <c r="K37" s="2">
        <v>5</v>
      </c>
    </row>
    <row r="38" spans="1:12" ht="15" customHeight="1" x14ac:dyDescent="0.2">
      <c r="A38" s="16" t="s">
        <v>44</v>
      </c>
      <c r="B38" s="2">
        <v>2</v>
      </c>
      <c r="C38" s="2">
        <v>4</v>
      </c>
      <c r="D38" s="2">
        <v>6</v>
      </c>
      <c r="F38" s="2">
        <v>1</v>
      </c>
      <c r="G38" s="2">
        <v>2</v>
      </c>
      <c r="K38" s="2">
        <v>2</v>
      </c>
    </row>
    <row r="39" spans="1:12" ht="9" customHeight="1" x14ac:dyDescent="0.2">
      <c r="A39" s="18"/>
      <c r="B39" s="17"/>
      <c r="C39" s="17"/>
      <c r="D39" s="17"/>
      <c r="F39" s="17"/>
      <c r="G39" s="17"/>
      <c r="H39" s="17"/>
    </row>
    <row r="40" spans="1:12" ht="15" customHeight="1" x14ac:dyDescent="0.2">
      <c r="A40" s="19" t="s">
        <v>45</v>
      </c>
      <c r="B40" s="20">
        <f t="shared" ref="B40:K40" si="3">SUM(B8,B9,B17,B30)</f>
        <v>253</v>
      </c>
      <c r="C40" s="20">
        <f t="shared" si="3"/>
        <v>285</v>
      </c>
      <c r="D40" s="20">
        <f t="shared" si="3"/>
        <v>1153</v>
      </c>
      <c r="E40" s="20">
        <f t="shared" si="3"/>
        <v>145</v>
      </c>
      <c r="F40" s="20">
        <f t="shared" si="3"/>
        <v>435</v>
      </c>
      <c r="G40" s="20">
        <f t="shared" si="3"/>
        <v>400</v>
      </c>
      <c r="H40" s="20">
        <f t="shared" si="3"/>
        <v>82</v>
      </c>
      <c r="I40" s="20">
        <f t="shared" si="3"/>
        <v>30</v>
      </c>
      <c r="J40" s="20">
        <f t="shared" si="3"/>
        <v>28</v>
      </c>
      <c r="K40" s="20">
        <f t="shared" si="3"/>
        <v>353</v>
      </c>
    </row>
    <row r="41" spans="1:12" ht="12.75" customHeight="1" x14ac:dyDescent="0.2">
      <c r="A41" s="3"/>
      <c r="B41" s="15"/>
      <c r="C41" s="15"/>
      <c r="D41" s="15"/>
      <c r="E41" s="15"/>
      <c r="F41" s="21"/>
      <c r="G41" s="21"/>
      <c r="H41" s="15"/>
      <c r="I41" s="15"/>
      <c r="J41" s="15"/>
      <c r="K41" s="15"/>
    </row>
    <row r="42" spans="1:12" x14ac:dyDescent="0.2">
      <c r="A42" s="22" t="s">
        <v>46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 x14ac:dyDescent="0.2">
      <c r="A43" s="22"/>
      <c r="B43" s="24">
        <f>B8-'[1]15.inv_productos'!B8-'[1]16.prof_productos'!B8</f>
        <v>0</v>
      </c>
      <c r="C43" s="24">
        <f>C8-'[1]15.inv_productos'!C8-'[1]16.prof_productos'!C8</f>
        <v>0</v>
      </c>
      <c r="D43" s="24">
        <f>D8-'[1]15.inv_productos'!D8-'[1]16.prof_productos'!D8</f>
        <v>0</v>
      </c>
      <c r="E43" s="24">
        <f>E8-'[1]15.inv_productos'!E8-'[1]16.prof_productos'!E8</f>
        <v>0</v>
      </c>
      <c r="F43" s="24">
        <f>F8-'[1]15.inv_productos'!F8-'[1]16.prof_productos'!F8</f>
        <v>0</v>
      </c>
      <c r="G43" s="24"/>
      <c r="H43" s="24">
        <f>H8-'[1]15.inv_productos'!H8-'[1]16.prof_productos'!H8</f>
        <v>0</v>
      </c>
      <c r="I43" s="24" t="e">
        <f>I8-'[1]15.inv_productos'!I8-'[1]16.prof_productos'!#REF!</f>
        <v>#REF!</v>
      </c>
      <c r="J43" s="24">
        <f>J8-'[1]15.inv_productos'!J8-'[1]16.prof_productos'!I8</f>
        <v>0</v>
      </c>
      <c r="K43" s="24">
        <f>K8-'[1]15.inv_productos'!K8-'[1]16.prof_productos'!J8</f>
        <v>0</v>
      </c>
      <c r="L43" s="23"/>
    </row>
    <row r="44" spans="1:12" x14ac:dyDescent="0.2">
      <c r="B44" s="25">
        <f>B9-'[1]15.inv_productos'!B9-'[1]16.prof_productos'!B9</f>
        <v>0</v>
      </c>
      <c r="C44" s="25">
        <f>C9-'[1]15.inv_productos'!C9-'[1]16.prof_productos'!C9</f>
        <v>0</v>
      </c>
      <c r="D44" s="25">
        <f>D9-'[1]15.inv_productos'!D9-'[1]16.prof_productos'!D9</f>
        <v>0</v>
      </c>
      <c r="E44" s="25">
        <f>E9-'[1]15.inv_productos'!E9-'[1]16.prof_productos'!E9</f>
        <v>0</v>
      </c>
      <c r="F44" s="25">
        <f>F9-'[1]15.inv_productos'!F9-'[1]16.prof_productos'!F9</f>
        <v>0</v>
      </c>
      <c r="G44" s="25"/>
      <c r="H44" s="25">
        <f>H9-'[1]15.inv_productos'!H9-'[1]16.prof_productos'!H9</f>
        <v>0</v>
      </c>
      <c r="I44" s="25">
        <f>I9-'[1]15.inv_productos'!I9</f>
        <v>0</v>
      </c>
      <c r="J44" s="25" t="e">
        <f>J9-'[1]15.inv_productos'!J9-'[1]16.prof_productos'!#REF!</f>
        <v>#REF!</v>
      </c>
      <c r="K44" s="25">
        <f>K9-'[1]15.inv_productos'!K9-'[1]16.prof_productos'!I9</f>
        <v>0</v>
      </c>
    </row>
    <row r="45" spans="1:12" x14ac:dyDescent="0.2">
      <c r="B45" s="24">
        <f>B17-'[1]15.inv_productos'!B17-'[1]16.prof_productos'!B14</f>
        <v>0</v>
      </c>
      <c r="C45" s="24">
        <f>C17-'[1]15.inv_productos'!C17-'[1]16.prof_productos'!C14</f>
        <v>0</v>
      </c>
      <c r="D45" s="24">
        <f>D17-'[1]15.inv_productos'!D17-'[1]16.prof_productos'!D14</f>
        <v>0</v>
      </c>
      <c r="E45" s="24">
        <f>E17-'[1]15.inv_productos'!E17-'[1]16.prof_productos'!E14</f>
        <v>0</v>
      </c>
      <c r="F45" s="24">
        <f>F17-'[1]15.inv_productos'!F17-'[1]16.prof_productos'!F14</f>
        <v>0</v>
      </c>
      <c r="G45" s="24"/>
      <c r="H45" s="24">
        <f>H17-'[1]15.inv_productos'!H17-'[1]16.prof_productos'!H14</f>
        <v>0</v>
      </c>
      <c r="I45" s="25">
        <f>I10-'[1]15.inv_productos'!I10</f>
        <v>0</v>
      </c>
      <c r="J45" s="25" t="e">
        <f>J17-'[1]15.inv_productos'!J17-'[1]16.prof_productos'!#REF!</f>
        <v>#REF!</v>
      </c>
      <c r="K45" s="25">
        <f>K17-'[1]15.inv_productos'!K17-'[1]16.prof_productos'!I14</f>
        <v>0</v>
      </c>
    </row>
    <row r="46" spans="1:12" x14ac:dyDescent="0.2">
      <c r="B46" s="24">
        <f>B30-'[1]15.inv_productos'!B30</f>
        <v>0</v>
      </c>
      <c r="C46" s="24">
        <f>C30-'[1]15.inv_productos'!C30</f>
        <v>0</v>
      </c>
      <c r="D46" s="24">
        <f>D30-'[1]15.inv_productos'!D30</f>
        <v>0</v>
      </c>
      <c r="E46" s="24">
        <f>E30-'[1]15.inv_productos'!E30</f>
        <v>0</v>
      </c>
      <c r="F46" s="24">
        <f>F30-'[1]15.inv_productos'!F30</f>
        <v>0</v>
      </c>
      <c r="G46" s="24"/>
      <c r="H46" s="24">
        <f>H30-'[1]15.inv_productos'!H30</f>
        <v>0</v>
      </c>
      <c r="I46" s="25">
        <f>I11-'[1]15.inv_productos'!I11</f>
        <v>0</v>
      </c>
      <c r="J46" s="25">
        <v>0</v>
      </c>
      <c r="K46" s="25">
        <v>0</v>
      </c>
    </row>
    <row r="47" spans="1:12" x14ac:dyDescent="0.2">
      <c r="B47" s="25">
        <f>B40-'[1]15.inv_productos'!B40-'[1]16.prof_productos'!B20</f>
        <v>0</v>
      </c>
      <c r="C47" s="25">
        <f>C40-'[1]15.inv_productos'!C40-'[1]16.prof_productos'!C20</f>
        <v>0</v>
      </c>
      <c r="D47" s="25">
        <f>D40-'[1]15.inv_productos'!D40-'[1]16.prof_productos'!D20</f>
        <v>0</v>
      </c>
      <c r="E47" s="25">
        <f>E40-'[1]15.inv_productos'!E40-'[1]16.prof_productos'!E20</f>
        <v>0</v>
      </c>
      <c r="F47" s="25">
        <f>F40-'[1]15.inv_productos'!F40-'[1]16.prof_productos'!F20</f>
        <v>0</v>
      </c>
      <c r="G47" s="25"/>
      <c r="H47" s="25">
        <f>H40-'[1]15.inv_productos'!H40-'[1]16.prof_productos'!H20</f>
        <v>0</v>
      </c>
      <c r="I47" s="25">
        <f>I12-'[1]15.inv_productos'!I12</f>
        <v>0</v>
      </c>
      <c r="J47" s="25" t="e">
        <f>J40-'[1]15.inv_productos'!J40-'[1]16.prof_productos'!#REF!</f>
        <v>#REF!</v>
      </c>
      <c r="K47" s="25">
        <f>K40-'[1]15.inv_productos'!K40-'[1]16.prof_productos'!I20</f>
        <v>0</v>
      </c>
    </row>
    <row r="48" spans="1:12" x14ac:dyDescent="0.2">
      <c r="B48" s="26"/>
      <c r="C48" s="22"/>
      <c r="D48" s="22"/>
      <c r="E48" s="22"/>
      <c r="F48" s="22"/>
      <c r="G48" s="22"/>
      <c r="H48" s="22"/>
      <c r="I48" s="22"/>
      <c r="J48" s="22"/>
      <c r="K48" s="22"/>
    </row>
    <row r="50" spans="3:10" x14ac:dyDescent="0.2">
      <c r="C50" s="4"/>
      <c r="D50" s="4"/>
      <c r="E50" s="4"/>
      <c r="F50" s="4"/>
      <c r="G50" s="4"/>
      <c r="H50" s="4"/>
      <c r="I50" s="4"/>
      <c r="J50" s="4"/>
    </row>
  </sheetData>
  <mergeCells count="13">
    <mergeCell ref="I5:I6"/>
    <mergeCell ref="J5:J6"/>
    <mergeCell ref="K5:K6"/>
    <mergeCell ref="A1:K1"/>
    <mergeCell ref="A2:K2"/>
    <mergeCell ref="A3:K3"/>
    <mergeCell ref="A5:A6"/>
    <mergeCell ref="B5:B6"/>
    <mergeCell ref="C5:C6"/>
    <mergeCell ref="D5:D6"/>
    <mergeCell ref="E5:E6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14.productos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2025-04-24T19:07:33Z</dcterms:created>
  <dcterms:modified xsi:type="dcterms:W3CDTF">2025-04-24T19:07:55Z</dcterms:modified>
</cp:coreProperties>
</file>