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resume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  <c r="D18" i="1"/>
  <c r="E16" i="1"/>
  <c r="D16" i="1"/>
  <c r="C16" i="1"/>
  <c r="B16" i="1"/>
  <c r="I13" i="1" s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I10" i="1" s="1"/>
  <c r="I9" i="1"/>
  <c r="E9" i="1"/>
  <c r="D9" i="1"/>
  <c r="C9" i="1"/>
  <c r="B9" i="1"/>
  <c r="I12" i="1" s="1"/>
  <c r="E8" i="1"/>
  <c r="E18" i="1" s="1"/>
  <c r="D8" i="1"/>
  <c r="C8" i="1"/>
  <c r="C18" i="1" s="1"/>
  <c r="B8" i="1"/>
  <c r="B18" i="1" s="1"/>
  <c r="I14" i="1" l="1"/>
  <c r="J9" i="1" s="1"/>
  <c r="J12" i="1"/>
  <c r="J13" i="1"/>
  <c r="J10" i="1"/>
  <c r="I11" i="1"/>
  <c r="J11" i="1" s="1"/>
</calcChain>
</file>

<file path=xl/sharedStrings.xml><?xml version="1.0" encoding="utf-8"?>
<sst xmlns="http://schemas.openxmlformats.org/spreadsheetml/2006/main" count="28" uniqueCount="27">
  <si>
    <t>UNAM. PRODUCCIÓN EDITORIAL</t>
  </si>
  <si>
    <r>
      <t>TÍTULOS PUBLICADOS 2024</t>
    </r>
    <r>
      <rPr>
        <b/>
        <vertAlign val="superscript"/>
        <sz val="10"/>
        <rFont val="Arial"/>
        <family val="2"/>
      </rPr>
      <t>a</t>
    </r>
  </si>
  <si>
    <t>Subsistema</t>
  </si>
  <si>
    <t>Libros</t>
  </si>
  <si>
    <t>Libros Electrónicos</t>
  </si>
  <si>
    <t>Publicaciones periódicas (fascículos)</t>
  </si>
  <si>
    <t>Otras publicaciones</t>
  </si>
  <si>
    <t>Institutos y centros de Investigación Humanística</t>
  </si>
  <si>
    <t>Institutos y centros de Investigación Científica</t>
  </si>
  <si>
    <t>Difusión cultural</t>
  </si>
  <si>
    <t>Facultades</t>
  </si>
  <si>
    <t>Facultades y escuelas</t>
  </si>
  <si>
    <t>Unidades multidisciplinarias</t>
  </si>
  <si>
    <t>Humanidades</t>
  </si>
  <si>
    <t>Escuelas nacionales</t>
  </si>
  <si>
    <t>Investigación científica</t>
  </si>
  <si>
    <t>Escuela Nacional Preparatoria</t>
  </si>
  <si>
    <t>Otras dependencias</t>
  </si>
  <si>
    <t>Colegio de Ciencias y Humanidades</t>
  </si>
  <si>
    <t>Difusión Cultural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</si>
  <si>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</si>
  <si>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columnas de libros y fascículos de revistas corresponden a los proyectos editoriales en los que participó cada dependencia, proyectos que pueden haber sido realizados por varias dependencias a través de la colaboración interinstitucional. Por esa razón, la suma de esas columnas no corresponde con la información final. Los datos de producción editorial en 2024 son: 908 libros impresos, 877 libros electrónicos, 968 fascículos de revistas y 5,259 publicaciones diversas.</t>
    </r>
  </si>
  <si>
    <t>FUENTE: Dirección General de Publicaciones y Fomento Editorial, UNAM.</t>
  </si>
  <si>
    <t>Libros electrónicos</t>
  </si>
  <si>
    <t>Reediciones</t>
  </si>
  <si>
    <t>Reimpresiones</t>
  </si>
  <si>
    <t>Primeras ediciones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</si>
</sst>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8"/>
      <name val="Arial"/>
      <family val="2"/>
    </font>
    <font>
      <sz val="10"/>
      <color theme="0" tint="-4.9989318521683403E-2"/>
      <name val="Arial"/>
      <family val="2"/>
    </font>
    <font>
      <vertAlign val="superscript"/>
      <sz val="8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>
                <a:latin typeface="Arial"/>
                <a:cs typeface="Arial"/>
              </a:rPr>
              <a:t>Títulos publicados durante 2024</a:t>
            </a:r>
            <a:br>
              <a:rPr lang="es-ES" sz="1000">
                <a:latin typeface="Arial"/>
                <a:cs typeface="Arial"/>
              </a:rPr>
            </a:br>
            <a:r>
              <a:rPr lang="es-ES" sz="1000">
                <a:latin typeface="Arial"/>
                <a:cs typeface="Arial"/>
              </a:rPr>
              <a:t>Producción de libros por subsistema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75999278716101"/>
          <c:y val="0.30004507387106699"/>
          <c:w val="0.71781874826622205"/>
          <c:h val="0.59275469644989398"/>
        </c:manualLayout>
      </c:layout>
      <c:pie3D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0C-4680-B077-4F2DD2D777FC}"/>
              </c:ext>
            </c:extLst>
          </c:dPt>
          <c:dLbls>
            <c:dLbl>
              <c:idx val="0"/>
              <c:layout>
                <c:manualLayout>
                  <c:x val="-1.126405604796578E-2"/>
                  <c:y val="-2.3616406464333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0C-4680-B077-4F2DD2D777FC}"/>
                </c:ext>
              </c:extLst>
            </c:dLbl>
            <c:dLbl>
              <c:idx val="1"/>
              <c:layout>
                <c:manualLayout>
                  <c:x val="-1.3158342306386244E-3"/>
                  <c:y val="1.7384370424878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0C-4680-B077-4F2DD2D777FC}"/>
                </c:ext>
              </c:extLst>
            </c:dLbl>
            <c:dLbl>
              <c:idx val="2"/>
              <c:layout>
                <c:manualLayout>
                  <c:x val="-3.3313426049395099E-2"/>
                  <c:y val="2.12010177395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0C-4680-B077-4F2DD2D777FC}"/>
                </c:ext>
              </c:extLst>
            </c:dLbl>
            <c:dLbl>
              <c:idx val="3"/>
              <c:layout>
                <c:manualLayout>
                  <c:x val="4.8780225319555864E-3"/>
                  <c:y val="-2.34169279800627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0C-4680-B077-4F2DD2D777FC}"/>
                </c:ext>
              </c:extLst>
            </c:dLbl>
            <c:dLbl>
              <c:idx val="4"/>
              <c:layout>
                <c:manualLayout>
                  <c:x val="0.15722230026733708"/>
                  <c:y val="-1.20338344226021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0C-4680-B077-4F2DD2D777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resumen!$G$9:$G$13</c:f>
              <c:strCache>
                <c:ptCount val="5"/>
                <c:pt idx="0">
                  <c:v>Difusión cultural</c:v>
                </c:pt>
                <c:pt idx="1">
                  <c:v>Facultades y escuelas</c:v>
                </c:pt>
                <c:pt idx="2">
                  <c:v>Humanidades</c:v>
                </c:pt>
                <c:pt idx="3">
                  <c:v>Investigación científica</c:v>
                </c:pt>
                <c:pt idx="4">
                  <c:v>Otras dependencias</c:v>
                </c:pt>
              </c:strCache>
            </c:strRef>
          </c:cat>
          <c:val>
            <c:numRef>
              <c:f>resumen!$I$9:$I$13</c:f>
              <c:numCache>
                <c:formatCode>#,##0</c:formatCode>
                <c:ptCount val="5"/>
                <c:pt idx="0">
                  <c:v>298</c:v>
                </c:pt>
                <c:pt idx="1">
                  <c:v>796</c:v>
                </c:pt>
                <c:pt idx="2">
                  <c:v>713</c:v>
                </c:pt>
                <c:pt idx="3">
                  <c:v>95</c:v>
                </c:pt>
                <c:pt idx="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10C-4680-B077-4F2DD2D777F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1" l="0.750000000000001" r="0.75000000000000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>
                <a:solidFill>
                  <a:sysClr val="windowText" lastClr="000000"/>
                </a:solidFill>
              </a:rPr>
              <a:t>Libros en papel y electrónicos</a:t>
            </a:r>
            <a:br>
              <a:rPr lang="es-ES">
                <a:solidFill>
                  <a:sysClr val="windowText" lastClr="000000"/>
                </a:solidFill>
              </a:rPr>
            </a:br>
            <a:r>
              <a:rPr lang="es-ES">
                <a:solidFill>
                  <a:sysClr val="windowText" lastClr="000000"/>
                </a:solidFill>
              </a:rPr>
              <a:t>Producción anual 2020-2024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resumen!$B$24</c:f>
              <c:strCache>
                <c:ptCount val="1"/>
                <c:pt idx="0">
                  <c:v>Libros electrónicos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resumen!$D$23:$H$23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resumen!$D$24:$H$24</c:f>
              <c:numCache>
                <c:formatCode>#,##0</c:formatCode>
                <c:ptCount val="5"/>
                <c:pt idx="0">
                  <c:v>622</c:v>
                </c:pt>
                <c:pt idx="1">
                  <c:v>770</c:v>
                </c:pt>
                <c:pt idx="2">
                  <c:v>1020</c:v>
                </c:pt>
                <c:pt idx="3" formatCode="General">
                  <c:v>874</c:v>
                </c:pt>
                <c:pt idx="4" formatCode="General">
                  <c:v>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BE-4515-9B20-E36B6AD9C018}"/>
            </c:ext>
          </c:extLst>
        </c:ser>
        <c:ser>
          <c:idx val="1"/>
          <c:order val="1"/>
          <c:tx>
            <c:strRef>
              <c:f>resumen!$B$25</c:f>
              <c:strCache>
                <c:ptCount val="1"/>
                <c:pt idx="0">
                  <c:v>Reediciones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472178060413355E-2"/>
                  <c:y val="1.234080363313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9-2D47-AD6A-6AB0B4C724CD}"/>
                </c:ext>
              </c:extLst>
            </c:dLbl>
            <c:dLbl>
              <c:idx val="1"/>
              <c:layout>
                <c:manualLayout>
                  <c:x val="7.1542130365659776E-2"/>
                  <c:y val="4.1958732352650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F9-2D47-AD6A-6AB0B4C724CD}"/>
                </c:ext>
              </c:extLst>
            </c:dLbl>
            <c:dLbl>
              <c:idx val="2"/>
              <c:layout>
                <c:manualLayout>
                  <c:x val="7.4721780604133481E-2"/>
                  <c:y val="1.974528581301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F9-2D47-AD6A-6AB0B4C724CD}"/>
                </c:ext>
              </c:extLst>
            </c:dLbl>
            <c:dLbl>
              <c:idx val="3"/>
              <c:layout>
                <c:manualLayout>
                  <c:x val="6.9952367837963034E-2"/>
                  <c:y val="4.3192909887646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3.0222575516693159E-2"/>
                      <c:h val="4.527850570164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7F9-2D47-AD6A-6AB0B4C724CD}"/>
                </c:ext>
              </c:extLst>
            </c:dLbl>
            <c:dLbl>
              <c:idx val="4"/>
              <c:layout>
                <c:manualLayout>
                  <c:x val="5.6895398429544997E-2"/>
                  <c:y val="3.7854166041450928E-2"/>
                </c:manualLayout>
              </c:layout>
              <c:tx>
                <c:rich>
                  <a:bodyPr/>
                  <a:lstStyle/>
                  <a:p>
                    <a:fld id="{300D6D02-8FF4-4471-9DE6-B2AEDC7890C2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BE-4515-9B20-E36B6AD9C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resumen!$D$23:$H$23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resumen!$D$25:$H$25</c:f>
              <c:numCache>
                <c:formatCode>#,##0</c:formatCode>
                <c:ptCount val="5"/>
                <c:pt idx="0">
                  <c:v>62</c:v>
                </c:pt>
                <c:pt idx="1">
                  <c:v>34</c:v>
                </c:pt>
                <c:pt idx="2" formatCode="General">
                  <c:v>38</c:v>
                </c:pt>
                <c:pt idx="3" formatCode="General">
                  <c:v>38</c:v>
                </c:pt>
                <c:pt idx="4" formatCode="General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BE-4515-9B20-E36B6AD9C018}"/>
            </c:ext>
          </c:extLst>
        </c:ser>
        <c:ser>
          <c:idx val="2"/>
          <c:order val="2"/>
          <c:tx>
            <c:strRef>
              <c:f>resumen!$B$26</c:f>
              <c:strCache>
                <c:ptCount val="1"/>
                <c:pt idx="0">
                  <c:v>Reimpresiones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3.1796502384737681E-3"/>
                  <c:y val="-2.4681607266265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F9-2D47-AD6A-6AB0B4C724CD}"/>
                </c:ext>
              </c:extLst>
            </c:dLbl>
            <c:dLbl>
              <c:idx val="4"/>
              <c:layout>
                <c:manualLayout>
                  <c:x val="5.5091150881795413E-2"/>
                  <c:y val="-2.9698559619858438E-2"/>
                </c:manualLayout>
              </c:layout>
              <c:tx>
                <c:rich>
                  <a:bodyPr/>
                  <a:lstStyle/>
                  <a:p>
                    <a:fld id="{5ECAA482-8BEB-4ACC-A6BF-E94AA82E8408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BE-4515-9B20-E36B6AD9C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resumen!$D$23:$H$23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resumen!$D$26:$H$26</c:f>
              <c:numCache>
                <c:formatCode>#,##0</c:formatCode>
                <c:ptCount val="5"/>
                <c:pt idx="0">
                  <c:v>50</c:v>
                </c:pt>
                <c:pt idx="1">
                  <c:v>38</c:v>
                </c:pt>
                <c:pt idx="2" formatCode="General">
                  <c:v>88</c:v>
                </c:pt>
                <c:pt idx="3" formatCode="General">
                  <c:v>216</c:v>
                </c:pt>
                <c:pt idx="4" formatCode="General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BE-4515-9B20-E36B6AD9C018}"/>
            </c:ext>
          </c:extLst>
        </c:ser>
        <c:ser>
          <c:idx val="3"/>
          <c:order val="3"/>
          <c:tx>
            <c:strRef>
              <c:f>resumen!$B$27</c:f>
              <c:strCache>
                <c:ptCount val="1"/>
                <c:pt idx="0">
                  <c:v>Primeras ediciones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resumen!$D$23:$H$23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resumen!$D$27:$H$27</c:f>
              <c:numCache>
                <c:formatCode>#,##0</c:formatCode>
                <c:ptCount val="5"/>
                <c:pt idx="0">
                  <c:v>773</c:v>
                </c:pt>
                <c:pt idx="1">
                  <c:v>716</c:v>
                </c:pt>
                <c:pt idx="2" formatCode="General">
                  <c:v>716</c:v>
                </c:pt>
                <c:pt idx="3" formatCode="General">
                  <c:v>666</c:v>
                </c:pt>
                <c:pt idx="4" formatCode="General">
                  <c:v>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3BE-4515-9B20-E36B6AD9C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64961280"/>
        <c:axId val="165072256"/>
      </c:barChart>
      <c:lineChart>
        <c:grouping val="standard"/>
        <c:varyColors val="0"/>
        <c:ser>
          <c:idx val="4"/>
          <c:order val="4"/>
          <c:tx>
            <c:strRef>
              <c:f>resumen!$B$28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27757570912773E-2"/>
                  <c:y val="-4.047502258938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BE-4515-9B20-E36B6AD9C018}"/>
                </c:ext>
              </c:extLst>
            </c:dLbl>
            <c:dLbl>
              <c:idx val="1"/>
              <c:layout>
                <c:manualLayout>
                  <c:x val="-3.4252280964879402E-2"/>
                  <c:y val="-3.2046512761756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BE-4515-9B20-E36B6AD9C018}"/>
                </c:ext>
              </c:extLst>
            </c:dLbl>
            <c:dLbl>
              <c:idx val="2"/>
              <c:layout>
                <c:manualLayout>
                  <c:x val="-3.8277511961722598E-2"/>
                  <c:y val="-2.6219956300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BE-4515-9B20-E36B6AD9C018}"/>
                </c:ext>
              </c:extLst>
            </c:dLbl>
            <c:dLbl>
              <c:idx val="3"/>
              <c:layout>
                <c:manualLayout>
                  <c:x val="-3.6651119247036922E-2"/>
                  <c:y val="-2.9435115500065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BE-4515-9B20-E36B6AD9C018}"/>
                </c:ext>
              </c:extLst>
            </c:dLbl>
            <c:dLbl>
              <c:idx val="4"/>
              <c:layout>
                <c:manualLayout>
                  <c:x val="-3.308951584813654E-2"/>
                  <c:y val="-2.189195105932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BE-4515-9B20-E36B6AD9C018}"/>
                </c:ext>
              </c:extLst>
            </c:dLbl>
            <c:dLbl>
              <c:idx val="5"/>
              <c:layout>
                <c:manualLayout>
                  <c:x val="-3.6815462494247581E-2"/>
                  <c:y val="-2.9698559619858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22-4490-A5B4-810A884F2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resumen!$D$23:$H$23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resumen!$D$28:$H$28</c:f>
              <c:numCache>
                <c:formatCode>#,##0</c:formatCode>
                <c:ptCount val="5"/>
                <c:pt idx="0">
                  <c:v>1507</c:v>
                </c:pt>
                <c:pt idx="1">
                  <c:v>1558</c:v>
                </c:pt>
                <c:pt idx="2">
                  <c:v>1862</c:v>
                </c:pt>
                <c:pt idx="3">
                  <c:v>1794</c:v>
                </c:pt>
                <c:pt idx="4">
                  <c:v>1785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3BE-4515-9B20-E36B6AD9C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61280"/>
        <c:axId val="165072256"/>
      </c:lineChart>
      <c:catAx>
        <c:axId val="16496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65072256"/>
        <c:crosses val="autoZero"/>
        <c:auto val="1"/>
        <c:lblAlgn val="ctr"/>
        <c:lblOffset val="100"/>
        <c:noMultiLvlLbl val="0"/>
      </c:catAx>
      <c:valAx>
        <c:axId val="165072256"/>
        <c:scaling>
          <c:orientation val="minMax"/>
          <c:max val="250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64961280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83181740795914039"/>
          <c:y val="0.34455115622641158"/>
          <c:w val="0.15947487363452609"/>
          <c:h val="0.196449463340233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85372</xdr:colOff>
      <xdr:row>0</xdr:row>
      <xdr:rowOff>0</xdr:rowOff>
    </xdr:from>
    <xdr:to>
      <xdr:col>11</xdr:col>
      <xdr:colOff>535940</xdr:colOff>
      <xdr:row>20</xdr:row>
      <xdr:rowOff>127635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D4CB8B9D-A2E7-154F-8D99-8C5112174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3028950</xdr:colOff>
      <xdr:row>22</xdr:row>
      <xdr:rowOff>19050</xdr:rowOff>
    </xdr:from>
    <xdr:to>
      <xdr:col>9</xdr:col>
      <xdr:colOff>574675</xdr:colOff>
      <xdr:row>53</xdr:row>
      <xdr:rowOff>130937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0FD28DA-F121-8340-B9BF-5998A5430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7%20producci&#243;n%20editorial%202024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ítulos"/>
    </sheetNames>
    <sheetDataSet>
      <sheetData sheetId="0">
        <row r="9">
          <cell r="G9" t="str">
            <v>Difusión cultural</v>
          </cell>
          <cell r="I9">
            <v>298</v>
          </cell>
        </row>
        <row r="10">
          <cell r="G10" t="str">
            <v>Facultades y escuelas</v>
          </cell>
          <cell r="I10">
            <v>796</v>
          </cell>
        </row>
        <row r="11">
          <cell r="G11" t="str">
            <v>Humanidades</v>
          </cell>
          <cell r="I11">
            <v>713</v>
          </cell>
        </row>
        <row r="12">
          <cell r="G12" t="str">
            <v>Investigación científica</v>
          </cell>
          <cell r="I12">
            <v>95</v>
          </cell>
        </row>
        <row r="13">
          <cell r="G13" t="str">
            <v>Otras dependencias</v>
          </cell>
          <cell r="I13">
            <v>83</v>
          </cell>
        </row>
        <row r="23">
          <cell r="D23">
            <v>2020</v>
          </cell>
          <cell r="E23">
            <v>2021</v>
          </cell>
          <cell r="F23">
            <v>2022</v>
          </cell>
          <cell r="G23">
            <v>2023</v>
          </cell>
          <cell r="H23">
            <v>2024</v>
          </cell>
        </row>
        <row r="24">
          <cell r="B24" t="str">
            <v>Libros electrónicos</v>
          </cell>
          <cell r="D24">
            <v>622</v>
          </cell>
          <cell r="E24">
            <v>770</v>
          </cell>
          <cell r="F24">
            <v>1020</v>
          </cell>
          <cell r="G24">
            <v>874</v>
          </cell>
          <cell r="H24">
            <v>877</v>
          </cell>
        </row>
        <row r="25">
          <cell r="B25" t="str">
            <v>Reediciones</v>
          </cell>
          <cell r="D25">
            <v>62</v>
          </cell>
          <cell r="E25">
            <v>34</v>
          </cell>
          <cell r="F25">
            <v>38</v>
          </cell>
          <cell r="G25">
            <v>38</v>
          </cell>
          <cell r="H25">
            <v>76</v>
          </cell>
        </row>
        <row r="26">
          <cell r="B26" t="str">
            <v>Reimpresiones</v>
          </cell>
          <cell r="D26">
            <v>50</v>
          </cell>
          <cell r="E26">
            <v>38</v>
          </cell>
          <cell r="F26">
            <v>88</v>
          </cell>
          <cell r="G26">
            <v>216</v>
          </cell>
          <cell r="H26">
            <v>184</v>
          </cell>
        </row>
        <row r="27">
          <cell r="B27" t="str">
            <v>Primeras ediciones</v>
          </cell>
          <cell r="D27">
            <v>773</v>
          </cell>
          <cell r="E27">
            <v>716</v>
          </cell>
          <cell r="F27">
            <v>716</v>
          </cell>
          <cell r="G27">
            <v>666</v>
          </cell>
          <cell r="H27">
            <v>648</v>
          </cell>
        </row>
        <row r="28">
          <cell r="D28">
            <v>1507</v>
          </cell>
          <cell r="E28">
            <v>1558</v>
          </cell>
          <cell r="F28">
            <v>1862</v>
          </cell>
          <cell r="G28">
            <v>1794</v>
          </cell>
          <cell r="H28">
            <v>1785</v>
          </cell>
        </row>
      </sheetData>
      <sheetData sheetId="1">
        <row r="8">
          <cell r="B8">
            <v>415</v>
          </cell>
          <cell r="C8">
            <v>298</v>
          </cell>
          <cell r="D8">
            <v>140</v>
          </cell>
          <cell r="E8">
            <v>1028</v>
          </cell>
        </row>
        <row r="36">
          <cell r="B36">
            <v>54</v>
          </cell>
          <cell r="C36">
            <v>41</v>
          </cell>
          <cell r="D36">
            <v>181</v>
          </cell>
          <cell r="E36">
            <v>195</v>
          </cell>
        </row>
        <row r="61">
          <cell r="B61">
            <v>241</v>
          </cell>
          <cell r="C61">
            <v>130</v>
          </cell>
          <cell r="D61">
            <v>188</v>
          </cell>
          <cell r="E61">
            <v>1222</v>
          </cell>
        </row>
        <row r="78">
          <cell r="B78">
            <v>111</v>
          </cell>
          <cell r="C78">
            <v>68</v>
          </cell>
          <cell r="D78">
            <v>68</v>
          </cell>
          <cell r="E78">
            <v>1392</v>
          </cell>
        </row>
        <row r="88">
          <cell r="B88">
            <v>20</v>
          </cell>
          <cell r="C88">
            <v>10</v>
          </cell>
          <cell r="D88">
            <v>2</v>
          </cell>
          <cell r="E88">
            <v>2</v>
          </cell>
        </row>
        <row r="93">
          <cell r="B93">
            <v>19</v>
          </cell>
          <cell r="C93">
            <v>5</v>
          </cell>
          <cell r="D93">
            <v>15</v>
          </cell>
          <cell r="E93">
            <v>75</v>
          </cell>
        </row>
        <row r="98">
          <cell r="B98">
            <v>83</v>
          </cell>
          <cell r="C98">
            <v>109</v>
          </cell>
          <cell r="D98">
            <v>122</v>
          </cell>
          <cell r="E98">
            <v>793</v>
          </cell>
        </row>
        <row r="104">
          <cell r="B104">
            <v>132</v>
          </cell>
          <cell r="C104">
            <v>166</v>
          </cell>
          <cell r="D104">
            <v>45</v>
          </cell>
          <cell r="E104">
            <v>286</v>
          </cell>
        </row>
        <row r="122">
          <cell r="B122">
            <v>33</v>
          </cell>
          <cell r="C122">
            <v>50</v>
          </cell>
          <cell r="D122">
            <v>207</v>
          </cell>
          <cell r="E122">
            <v>266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J31"/>
  <sheetViews>
    <sheetView tabSelected="1" zoomScaleNormal="100" workbookViewId="0">
      <selection sqref="A1:E1"/>
    </sheetView>
  </sheetViews>
  <sheetFormatPr baseColWidth="10" defaultColWidth="11.42578125" defaultRowHeight="12.75" x14ac:dyDescent="0.2"/>
  <cols>
    <col min="1" max="1" width="48.85546875" style="2" customWidth="1"/>
    <col min="2" max="3" width="11.42578125" style="2" customWidth="1"/>
    <col min="4" max="4" width="12.140625" style="2" customWidth="1"/>
    <col min="5" max="5" width="12" style="2" customWidth="1"/>
    <col min="6" max="9" width="11.42578125" style="2"/>
    <col min="10" max="10" width="12.42578125" style="2" bestFit="1" customWidth="1"/>
    <col min="11" max="16384" width="11.42578125" style="2"/>
  </cols>
  <sheetData>
    <row r="1" spans="1:10" ht="15" customHeight="1" x14ac:dyDescent="0.2">
      <c r="A1" s="1" t="s">
        <v>0</v>
      </c>
      <c r="B1" s="1"/>
      <c r="C1" s="1"/>
      <c r="D1" s="1"/>
      <c r="E1" s="1"/>
    </row>
    <row r="2" spans="1:10" ht="14.25" x14ac:dyDescent="0.2">
      <c r="A2" s="1" t="s">
        <v>1</v>
      </c>
      <c r="B2" s="1"/>
      <c r="C2" s="1"/>
      <c r="D2" s="1"/>
      <c r="E2" s="1"/>
    </row>
    <row r="4" spans="1:10" ht="12.7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4" t="s">
        <v>6</v>
      </c>
    </row>
    <row r="5" spans="1:10" ht="12.75" customHeight="1" x14ac:dyDescent="0.2">
      <c r="A5" s="3"/>
      <c r="B5" s="3"/>
      <c r="C5" s="4"/>
      <c r="D5" s="4"/>
      <c r="E5" s="4"/>
    </row>
    <row r="6" spans="1:10" ht="12.75" customHeight="1" x14ac:dyDescent="0.2">
      <c r="A6" s="3"/>
      <c r="B6" s="3"/>
      <c r="C6" s="4"/>
      <c r="D6" s="4"/>
      <c r="E6" s="4"/>
    </row>
    <row r="7" spans="1:10" ht="9" customHeight="1" x14ac:dyDescent="0.2">
      <c r="A7" s="5"/>
      <c r="B7" s="5"/>
      <c r="C7" s="5"/>
      <c r="D7" s="5"/>
      <c r="E7" s="5"/>
    </row>
    <row r="8" spans="1:10" ht="15" customHeight="1" x14ac:dyDescent="0.2">
      <c r="A8" s="6" t="s">
        <v>7</v>
      </c>
      <c r="B8" s="7">
        <f>[1]títulos!B8</f>
        <v>415</v>
      </c>
      <c r="C8" s="7">
        <f>[1]títulos!C8</f>
        <v>298</v>
      </c>
      <c r="D8" s="7">
        <f>[1]títulos!D8</f>
        <v>140</v>
      </c>
      <c r="E8" s="7">
        <f>[1]títulos!E8</f>
        <v>1028</v>
      </c>
      <c r="F8" s="8"/>
    </row>
    <row r="9" spans="1:10" ht="15" customHeight="1" x14ac:dyDescent="0.2">
      <c r="A9" s="6" t="s">
        <v>8</v>
      </c>
      <c r="B9" s="7">
        <f>[1]títulos!B36</f>
        <v>54</v>
      </c>
      <c r="C9" s="7">
        <f>[1]títulos!C36</f>
        <v>41</v>
      </c>
      <c r="D9" s="7">
        <f>[1]títulos!D36</f>
        <v>181</v>
      </c>
      <c r="E9" s="7">
        <f>[1]títulos!E36</f>
        <v>195</v>
      </c>
      <c r="F9" s="8"/>
      <c r="G9" s="9" t="s">
        <v>9</v>
      </c>
      <c r="H9" s="9"/>
      <c r="I9" s="10">
        <f>+B15+C15</f>
        <v>298</v>
      </c>
      <c r="J9" s="11">
        <f>I9/$I$14*100</f>
        <v>15.012594458438286</v>
      </c>
    </row>
    <row r="10" spans="1:10" ht="15" customHeight="1" x14ac:dyDescent="0.2">
      <c r="A10" s="6" t="s">
        <v>10</v>
      </c>
      <c r="B10" s="7">
        <f>[1]títulos!B61</f>
        <v>241</v>
      </c>
      <c r="C10" s="7">
        <f>[1]títulos!C61</f>
        <v>130</v>
      </c>
      <c r="D10" s="7">
        <f>[1]títulos!D61</f>
        <v>188</v>
      </c>
      <c r="E10" s="7">
        <f>[1]títulos!E61</f>
        <v>1222</v>
      </c>
      <c r="F10" s="8"/>
      <c r="G10" s="9" t="s">
        <v>11</v>
      </c>
      <c r="H10" s="9"/>
      <c r="I10" s="10">
        <f>SUM(B10:C14)</f>
        <v>796</v>
      </c>
      <c r="J10" s="11">
        <f>I10/$I$14*100</f>
        <v>40.100755667506299</v>
      </c>
    </row>
    <row r="11" spans="1:10" ht="15" customHeight="1" x14ac:dyDescent="0.2">
      <c r="A11" s="6" t="s">
        <v>12</v>
      </c>
      <c r="B11" s="7">
        <f>[1]títulos!B78</f>
        <v>111</v>
      </c>
      <c r="C11" s="7">
        <f>[1]títulos!C78</f>
        <v>68</v>
      </c>
      <c r="D11" s="7">
        <f>[1]títulos!D78</f>
        <v>68</v>
      </c>
      <c r="E11" s="7">
        <f>[1]títulos!E78</f>
        <v>1392</v>
      </c>
      <c r="F11" s="8"/>
      <c r="G11" s="9" t="s">
        <v>13</v>
      </c>
      <c r="H11" s="9"/>
      <c r="I11" s="10">
        <f>SUM(B8:C8)</f>
        <v>713</v>
      </c>
      <c r="J11" s="11">
        <f>I11/$I$14*100</f>
        <v>35.919395465994967</v>
      </c>
    </row>
    <row r="12" spans="1:10" ht="15" customHeight="1" x14ac:dyDescent="0.2">
      <c r="A12" s="6" t="s">
        <v>14</v>
      </c>
      <c r="B12" s="7">
        <f>[1]títulos!B88</f>
        <v>20</v>
      </c>
      <c r="C12" s="7">
        <f>[1]títulos!C88</f>
        <v>10</v>
      </c>
      <c r="D12" s="7">
        <f>[1]títulos!D88</f>
        <v>2</v>
      </c>
      <c r="E12" s="7">
        <f>[1]títulos!E88</f>
        <v>2</v>
      </c>
      <c r="F12" s="8"/>
      <c r="G12" s="9" t="s">
        <v>15</v>
      </c>
      <c r="H12" s="9"/>
      <c r="I12" s="10">
        <f>SUM(B9:C9)</f>
        <v>95</v>
      </c>
      <c r="J12" s="11">
        <f>I12/$I$14*100</f>
        <v>4.7858942065491181</v>
      </c>
    </row>
    <row r="13" spans="1:10" ht="15" customHeight="1" x14ac:dyDescent="0.2">
      <c r="A13" s="6" t="s">
        <v>16</v>
      </c>
      <c r="B13" s="7">
        <f>[1]títulos!B93</f>
        <v>19</v>
      </c>
      <c r="C13" s="7">
        <f>[1]títulos!C93</f>
        <v>5</v>
      </c>
      <c r="D13" s="7">
        <f>[1]títulos!D93</f>
        <v>15</v>
      </c>
      <c r="E13" s="7">
        <f>[1]títulos!E93</f>
        <v>75</v>
      </c>
      <c r="F13" s="8"/>
      <c r="G13" s="9" t="s">
        <v>17</v>
      </c>
      <c r="H13" s="9"/>
      <c r="I13" s="10">
        <f>SUM(B16:C16)</f>
        <v>83</v>
      </c>
      <c r="J13" s="11">
        <f>I13/$I$14*100</f>
        <v>4.1813602015113354</v>
      </c>
    </row>
    <row r="14" spans="1:10" ht="15" customHeight="1" x14ac:dyDescent="0.2">
      <c r="A14" s="6" t="s">
        <v>18</v>
      </c>
      <c r="B14" s="7">
        <f>[1]títulos!B98</f>
        <v>83</v>
      </c>
      <c r="C14" s="7">
        <f>[1]títulos!C98</f>
        <v>109</v>
      </c>
      <c r="D14" s="7">
        <f>[1]títulos!D98</f>
        <v>122</v>
      </c>
      <c r="E14" s="7">
        <f>[1]títulos!E98</f>
        <v>793</v>
      </c>
      <c r="F14" s="8"/>
      <c r="G14" s="9"/>
      <c r="H14" s="9"/>
      <c r="I14" s="10">
        <f>SUM(B18:C18)</f>
        <v>1985</v>
      </c>
      <c r="J14" s="9"/>
    </row>
    <row r="15" spans="1:10" ht="15" customHeight="1" x14ac:dyDescent="0.2">
      <c r="A15" s="6" t="s">
        <v>19</v>
      </c>
      <c r="B15" s="7">
        <f>[1]títulos!B104</f>
        <v>132</v>
      </c>
      <c r="C15" s="7">
        <f>[1]títulos!C104</f>
        <v>166</v>
      </c>
      <c r="D15" s="7">
        <f>[1]títulos!D104</f>
        <v>45</v>
      </c>
      <c r="E15" s="7">
        <f>[1]títulos!E104</f>
        <v>286</v>
      </c>
      <c r="F15" s="8"/>
      <c r="I15" s="12"/>
    </row>
    <row r="16" spans="1:10" ht="15" customHeight="1" x14ac:dyDescent="0.2">
      <c r="A16" s="6" t="s">
        <v>17</v>
      </c>
      <c r="B16" s="7">
        <f>[1]títulos!B122</f>
        <v>33</v>
      </c>
      <c r="C16" s="7">
        <f>[1]títulos!C122</f>
        <v>50</v>
      </c>
      <c r="D16" s="7">
        <f>[1]títulos!D122</f>
        <v>207</v>
      </c>
      <c r="E16" s="7">
        <f>[1]títulos!E122</f>
        <v>266</v>
      </c>
      <c r="F16" s="8"/>
    </row>
    <row r="17" spans="1:8" ht="9" customHeight="1" x14ac:dyDescent="0.2">
      <c r="B17" s="13"/>
      <c r="C17" s="13"/>
      <c r="D17" s="13"/>
      <c r="E17" s="13"/>
    </row>
    <row r="18" spans="1:8" ht="15" customHeight="1" x14ac:dyDescent="0.2">
      <c r="A18" s="14" t="s">
        <v>20</v>
      </c>
      <c r="B18" s="15">
        <f>SUM(B8:B16)</f>
        <v>1108</v>
      </c>
      <c r="C18" s="15">
        <f>SUM(C8:C16)</f>
        <v>877</v>
      </c>
      <c r="D18" s="15">
        <f>SUM(D8:D16)</f>
        <v>968</v>
      </c>
      <c r="E18" s="15">
        <f>SUM(E8:E16)</f>
        <v>5259</v>
      </c>
    </row>
    <row r="19" spans="1:8" x14ac:dyDescent="0.2">
      <c r="A19" s="16"/>
      <c r="B19" s="17"/>
      <c r="C19" s="17"/>
      <c r="D19" s="17"/>
      <c r="E19" s="17"/>
    </row>
    <row r="20" spans="1:8" ht="42" customHeight="1" x14ac:dyDescent="0.2">
      <c r="A20" s="18" t="s">
        <v>21</v>
      </c>
      <c r="B20" s="18"/>
      <c r="C20" s="18"/>
      <c r="D20" s="18"/>
      <c r="E20" s="18"/>
    </row>
    <row r="21" spans="1:8" ht="12.75" customHeight="1" x14ac:dyDescent="0.2"/>
    <row r="22" spans="1:8" x14ac:dyDescent="0.2">
      <c r="A22" s="16" t="s">
        <v>22</v>
      </c>
      <c r="B22" s="17"/>
      <c r="C22" s="17"/>
      <c r="D22" s="17"/>
      <c r="E22" s="17"/>
      <c r="F22" s="19"/>
      <c r="G22" s="19"/>
    </row>
    <row r="23" spans="1:8" x14ac:dyDescent="0.2">
      <c r="A23" s="16"/>
      <c r="B23" s="9"/>
      <c r="C23" s="9">
        <v>2019</v>
      </c>
      <c r="D23" s="9">
        <v>2020</v>
      </c>
      <c r="E23" s="9">
        <v>2021</v>
      </c>
      <c r="F23" s="9">
        <v>2022</v>
      </c>
      <c r="G23" s="9">
        <v>2023</v>
      </c>
      <c r="H23" s="9">
        <v>2024</v>
      </c>
    </row>
    <row r="24" spans="1:8" s="9" customFormat="1" x14ac:dyDescent="0.2">
      <c r="B24" s="9" t="s">
        <v>23</v>
      </c>
      <c r="C24" s="10">
        <v>800</v>
      </c>
      <c r="D24" s="10">
        <v>622</v>
      </c>
      <c r="E24" s="10">
        <v>770</v>
      </c>
      <c r="F24" s="10">
        <v>1020</v>
      </c>
      <c r="G24" s="9">
        <v>874</v>
      </c>
      <c r="H24" s="9">
        <v>877</v>
      </c>
    </row>
    <row r="25" spans="1:8" s="9" customFormat="1" x14ac:dyDescent="0.2">
      <c r="B25" s="9" t="s">
        <v>24</v>
      </c>
      <c r="C25" s="10">
        <v>70</v>
      </c>
      <c r="D25" s="10">
        <v>62</v>
      </c>
      <c r="E25" s="10">
        <v>34</v>
      </c>
      <c r="F25" s="9">
        <v>38</v>
      </c>
      <c r="G25" s="9">
        <v>38</v>
      </c>
      <c r="H25" s="9">
        <v>76</v>
      </c>
    </row>
    <row r="26" spans="1:8" s="9" customFormat="1" x14ac:dyDescent="0.2">
      <c r="B26" s="9" t="s">
        <v>25</v>
      </c>
      <c r="C26" s="10">
        <v>350</v>
      </c>
      <c r="D26" s="10">
        <v>50</v>
      </c>
      <c r="E26" s="10">
        <v>38</v>
      </c>
      <c r="F26" s="9">
        <v>88</v>
      </c>
      <c r="G26" s="9">
        <v>216</v>
      </c>
      <c r="H26" s="9">
        <v>184</v>
      </c>
    </row>
    <row r="27" spans="1:8" s="9" customFormat="1" x14ac:dyDescent="0.2">
      <c r="B27" s="9" t="s">
        <v>26</v>
      </c>
      <c r="C27" s="10">
        <v>1005</v>
      </c>
      <c r="D27" s="10">
        <v>773</v>
      </c>
      <c r="E27" s="10">
        <v>716</v>
      </c>
      <c r="F27" s="9">
        <v>716</v>
      </c>
      <c r="G27" s="9">
        <v>666</v>
      </c>
      <c r="H27" s="9">
        <v>648</v>
      </c>
    </row>
    <row r="28" spans="1:8" s="9" customFormat="1" x14ac:dyDescent="0.2">
      <c r="C28" s="10">
        <f t="shared" ref="C28:H28" si="0">SUM(C24:C27)</f>
        <v>2225</v>
      </c>
      <c r="D28" s="10">
        <f t="shared" si="0"/>
        <v>1507</v>
      </c>
      <c r="E28" s="10">
        <f t="shared" si="0"/>
        <v>1558</v>
      </c>
      <c r="F28" s="10">
        <f t="shared" si="0"/>
        <v>1862</v>
      </c>
      <c r="G28" s="10">
        <f t="shared" si="0"/>
        <v>1794</v>
      </c>
      <c r="H28" s="10">
        <f t="shared" si="0"/>
        <v>1785</v>
      </c>
    </row>
    <row r="29" spans="1:8" s="9" customFormat="1" x14ac:dyDescent="0.2">
      <c r="C29" s="10"/>
      <c r="D29" s="10"/>
      <c r="E29" s="10"/>
      <c r="F29" s="10"/>
      <c r="G29" s="10"/>
      <c r="H29" s="10"/>
    </row>
    <row r="30" spans="1:8" s="9" customFormat="1" x14ac:dyDescent="0.2"/>
    <row r="31" spans="1:8" x14ac:dyDescent="0.2">
      <c r="A31" s="20"/>
      <c r="B31" s="20"/>
      <c r="C31" s="20"/>
      <c r="D31" s="20"/>
      <c r="E31" s="20"/>
      <c r="F31" s="20"/>
      <c r="G31" s="20"/>
      <c r="H31" s="20"/>
    </row>
  </sheetData>
  <mergeCells count="8">
    <mergeCell ref="A20:E20"/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59055118110236227" right="0.59055118110236227" top="0.59055118110236227" bottom="0.39370078740157483" header="0" footer="0"/>
  <pageSetup scale="72" fitToHeight="2" orientation="landscape" r:id="rId1"/>
  <headerFooter>
    <oddHeader>&amp;R&amp;"Arial,Negrita"&amp;14&amp;K000000Resumen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2025-04-24T20:38:00Z</dcterms:created>
  <dcterms:modified xsi:type="dcterms:W3CDTF">2025-04-24T20:38:11Z</dcterms:modified>
</cp:coreProperties>
</file>