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4380" tabRatio="601" activeTab="3"/>
  </bookViews>
  <sheets>
    <sheet name="resumen" sheetId="1" r:id="rId1"/>
    <sheet name="inst_zg" sheetId="2" r:id="rId2"/>
    <sheet name="alu_carr" sheetId="3" r:id="rId3"/>
    <sheet name="alu_sexo" sheetId="4" r:id="rId4"/>
  </sheets>
  <definedNames>
    <definedName name="_xlnm.Print_Area" localSheetId="1">'inst_zg'!$A$2:$F$39</definedName>
    <definedName name="_xlnm.Print_Area" localSheetId="0">'resumen'!$A$2:$E$36</definedName>
  </definedNames>
  <calcPr fullCalcOnLoad="1"/>
</workbook>
</file>

<file path=xl/sharedStrings.xml><?xml version="1.0" encoding="utf-8"?>
<sst xmlns="http://schemas.openxmlformats.org/spreadsheetml/2006/main" count="111" uniqueCount="63">
  <si>
    <t>SISTEMA INCORPORADO</t>
  </si>
  <si>
    <t>Plan ENP</t>
  </si>
  <si>
    <t>Plan CCH</t>
  </si>
  <si>
    <t>Actuaría</t>
  </si>
  <si>
    <t>Administración</t>
  </si>
  <si>
    <t>Administración (Cuautitlán)</t>
  </si>
  <si>
    <t>Arquitectura</t>
  </si>
  <si>
    <t>Arquitectura (Acatlán)</t>
  </si>
  <si>
    <t>Ciencias de la Comunicación/Periodismo y Com. Colectiva</t>
  </si>
  <si>
    <t>Cirujano Dentista</t>
  </si>
  <si>
    <t>Contaduría</t>
  </si>
  <si>
    <t>Contaduría (Cuautitlán)</t>
  </si>
  <si>
    <t>Derecho</t>
  </si>
  <si>
    <t>Derecho (Acatlán)</t>
  </si>
  <si>
    <t>Diseño Gráfico</t>
  </si>
  <si>
    <t>Economía</t>
  </si>
  <si>
    <t>Enfermería y Obstetricia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</si>
  <si>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</si>
  <si>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</si>
  <si>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</si>
  <si>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</si>
  <si>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</si>
  <si>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</si>
  <si>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</si>
  <si>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</si>
  <si>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</si>
  <si>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</si>
  <si>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</si>
  <si>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</si>
  <si>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</si>
  <si>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</si>
  <si>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</si>
  <si>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</si>
  <si>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</si>
  <si>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>Técnico</t>
  </si>
  <si>
    <t xml:space="preserve">   Plan ENP</t>
  </si>
  <si>
    <t xml:space="preserve">   Plan CCH</t>
  </si>
  <si>
    <t>FUENTE: Dirección General de Incorporación y Revalidación de Estudios, UNAM.</t>
  </si>
  <si>
    <t>INSTITUCIONES POR ZONA GEOGRÁFICA</t>
  </si>
  <si>
    <t>Local</t>
  </si>
  <si>
    <t>Metropolitana</t>
  </si>
  <si>
    <t>Foránea</t>
  </si>
  <si>
    <t>Total</t>
  </si>
  <si>
    <t>PROFESORES POR ZONA GEOGRÁFICA</t>
  </si>
  <si>
    <t>ALUMNOS POR SEXO</t>
  </si>
  <si>
    <t>Hombres</t>
  </si>
  <si>
    <t>Mujeres</t>
  </si>
  <si>
    <t>Primer Ingreso</t>
  </si>
  <si>
    <t>Reingreso</t>
  </si>
  <si>
    <t>Población</t>
  </si>
  <si>
    <t>Ciencias de la Computación</t>
  </si>
  <si>
    <t>1999-2000</t>
  </si>
  <si>
    <t>ALUMNOS POR PLAN DE ESTUDIOS</t>
  </si>
  <si>
    <t>Bachillerato</t>
  </si>
  <si>
    <t>Nivel</t>
  </si>
  <si>
    <t>Plan de Estudios</t>
  </si>
  <si>
    <t>LICENCIATURA</t>
  </si>
  <si>
    <t>TÉCNICO</t>
  </si>
  <si>
    <t>BACHILLERATO</t>
  </si>
  <si>
    <t xml:space="preserve">   Iniciación universitaria (Secundaria)</t>
  </si>
  <si>
    <t>Enfermería</t>
  </si>
  <si>
    <t>Iniciación universitaria (Secundaria)</t>
  </si>
  <si>
    <t>UNAM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</si>
</sst>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32.140625" style="3" customWidth="1"/>
    <col min="2" max="4" width="14.140625" style="3" customWidth="1"/>
    <col min="5" max="5" width="0.71875" style="3" customWidth="1"/>
    <col min="6" max="16384" width="11.421875" style="3" customWidth="1"/>
  </cols>
  <sheetData>
    <row r="1" spans="1:4" ht="12.75">
      <c r="A1" s="29" t="s">
        <v>62</v>
      </c>
      <c r="B1" s="29"/>
      <c r="C1" s="29"/>
      <c r="D1" s="29"/>
    </row>
    <row r="2" spans="1:4" ht="12.75" customHeight="1">
      <c r="A2" s="1" t="s">
        <v>0</v>
      </c>
      <c r="B2" s="2"/>
      <c r="C2" s="2"/>
      <c r="D2" s="2"/>
    </row>
    <row r="3" spans="1:4" ht="12.75" customHeight="1">
      <c r="A3" s="1" t="s">
        <v>51</v>
      </c>
      <c r="B3" s="2"/>
      <c r="C3" s="2"/>
      <c r="D3" s="2"/>
    </row>
    <row r="4" spans="1:5" ht="12.75" customHeight="1">
      <c r="A4" s="12"/>
      <c r="B4" s="13"/>
      <c r="C4" s="13"/>
      <c r="D4" s="13"/>
      <c r="E4" s="4"/>
    </row>
    <row r="5" s="5" customFormat="1" ht="9" customHeight="1"/>
    <row r="6" spans="1:6" ht="12" customHeight="1">
      <c r="A6" s="3" t="s">
        <v>54</v>
      </c>
      <c r="B6" s="6" t="s">
        <v>30</v>
      </c>
      <c r="C6" s="6" t="s">
        <v>31</v>
      </c>
      <c r="D6" s="6" t="s">
        <v>32</v>
      </c>
      <c r="F6" s="8"/>
    </row>
    <row r="7" spans="1:6" ht="9" customHeight="1">
      <c r="A7" s="4"/>
      <c r="B7" s="14"/>
      <c r="C7" s="14"/>
      <c r="D7" s="15"/>
      <c r="E7" s="4"/>
      <c r="F7" s="8"/>
    </row>
    <row r="8" spans="1:6" ht="12.75" customHeight="1">
      <c r="A8" s="5"/>
      <c r="B8" s="5"/>
      <c r="C8" s="5"/>
      <c r="D8" s="5"/>
      <c r="F8" s="8"/>
    </row>
    <row r="9" spans="1:6" ht="12.75" customHeight="1">
      <c r="A9" s="23" t="s">
        <v>33</v>
      </c>
      <c r="B9" s="26">
        <v>79</v>
      </c>
      <c r="C9" s="24">
        <v>2627</v>
      </c>
      <c r="D9" s="24">
        <v>14858</v>
      </c>
      <c r="F9" s="8"/>
    </row>
    <row r="10" spans="1:6" ht="12.75" customHeight="1">
      <c r="A10" s="23" t="s">
        <v>34</v>
      </c>
      <c r="B10" s="23">
        <v>18</v>
      </c>
      <c r="C10" s="24">
        <v>93</v>
      </c>
      <c r="D10" s="24">
        <v>909</v>
      </c>
      <c r="F10" s="8"/>
    </row>
    <row r="11" spans="1:6" ht="12.75" customHeight="1">
      <c r="A11" s="23" t="s">
        <v>53</v>
      </c>
      <c r="B11" s="24">
        <f>SUM(B12:B14)</f>
        <v>368</v>
      </c>
      <c r="C11" s="24">
        <f>SUM(C12:C14)</f>
        <v>8823</v>
      </c>
      <c r="D11" s="24">
        <f>SUM(D12:D14)</f>
        <v>92386</v>
      </c>
      <c r="F11" s="8"/>
    </row>
    <row r="12" spans="1:4" ht="12.75" customHeight="1">
      <c r="A12" s="3" t="s">
        <v>35</v>
      </c>
      <c r="B12" s="3">
        <v>281</v>
      </c>
      <c r="C12" s="8">
        <v>7286</v>
      </c>
      <c r="D12" s="8">
        <v>77841</v>
      </c>
    </row>
    <row r="13" spans="1:4" ht="12.75" customHeight="1">
      <c r="A13" s="3" t="s">
        <v>36</v>
      </c>
      <c r="B13" s="3">
        <v>60</v>
      </c>
      <c r="C13" s="8">
        <v>967</v>
      </c>
      <c r="D13" s="8">
        <v>10132</v>
      </c>
    </row>
    <row r="14" spans="1:4" ht="12.75" customHeight="1">
      <c r="A14" s="11" t="s">
        <v>59</v>
      </c>
      <c r="B14" s="3">
        <v>27</v>
      </c>
      <c r="C14" s="8">
        <v>570</v>
      </c>
      <c r="D14" s="8">
        <v>4413</v>
      </c>
    </row>
    <row r="15" spans="1:5" ht="12.75" customHeight="1">
      <c r="A15" s="4"/>
      <c r="B15" s="16"/>
      <c r="C15" s="9"/>
      <c r="D15" s="9"/>
      <c r="E15" s="4"/>
    </row>
    <row r="16" spans="1:5" ht="9" customHeight="1">
      <c r="A16" s="5"/>
      <c r="B16" s="7"/>
      <c r="C16" s="7"/>
      <c r="D16" s="7"/>
      <c r="E16" s="5"/>
    </row>
    <row r="17" spans="1:5" ht="13.5" customHeight="1">
      <c r="A17" s="21" t="s">
        <v>29</v>
      </c>
      <c r="B17" s="25">
        <f>SUM(B9:B11)</f>
        <v>465</v>
      </c>
      <c r="C17" s="25">
        <f>SUM(C9:C11)</f>
        <v>11543</v>
      </c>
      <c r="D17" s="25">
        <f>SUM(D9:D11)</f>
        <v>108153</v>
      </c>
      <c r="E17" s="5"/>
    </row>
    <row r="18" spans="1:5" ht="9" customHeight="1">
      <c r="A18" s="4"/>
      <c r="B18" s="18"/>
      <c r="C18" s="18"/>
      <c r="D18" s="18"/>
      <c r="E18" s="4"/>
    </row>
    <row r="20" ht="12.75">
      <c r="A20" s="10" t="s">
        <v>37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>
      <c r="A35" s="10"/>
    </row>
    <row r="36" ht="12.75" customHeight="1"/>
    <row r="37" ht="12.75" customHeight="1"/>
    <row r="38" ht="12.75" customHeight="1"/>
    <row r="39" ht="12.75" customHeight="1">
      <c r="A39"/>
    </row>
    <row r="40" ht="12.75" customHeight="1"/>
    <row r="41" ht="12.75" customHeight="1"/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30.00390625" style="3" customWidth="1"/>
    <col min="2" max="5" width="14.00390625" style="3" customWidth="1"/>
    <col min="6" max="6" width="0.71875" style="3" customWidth="1"/>
    <col min="7" max="16384" width="11.421875" style="3" customWidth="1"/>
  </cols>
  <sheetData>
    <row r="1" spans="1:5" ht="12.75">
      <c r="A1" s="29" t="s">
        <v>62</v>
      </c>
      <c r="B1" s="29"/>
      <c r="C1" s="29"/>
      <c r="D1" s="29"/>
      <c r="E1" s="29"/>
    </row>
    <row r="2" spans="1:5" ht="12.75" customHeight="1">
      <c r="A2" s="1" t="s">
        <v>38</v>
      </c>
      <c r="B2" s="2"/>
      <c r="C2" s="2"/>
      <c r="D2" s="2"/>
      <c r="E2" s="2"/>
    </row>
    <row r="3" spans="1:5" ht="12.75" customHeight="1">
      <c r="A3" s="1" t="s">
        <v>51</v>
      </c>
      <c r="B3" s="2"/>
      <c r="C3" s="2"/>
      <c r="D3" s="2"/>
      <c r="E3" s="2"/>
    </row>
    <row r="4" spans="1:5" ht="12.75" customHeight="1">
      <c r="A4" s="12"/>
      <c r="B4" s="13"/>
      <c r="C4" s="13"/>
      <c r="D4" s="13"/>
      <c r="E4" s="13"/>
    </row>
    <row r="5" spans="6:12" s="5" customFormat="1" ht="9" customHeight="1">
      <c r="F5" s="3"/>
      <c r="G5" s="3"/>
      <c r="H5" s="3"/>
      <c r="I5" s="8"/>
      <c r="J5" s="8"/>
      <c r="L5" s="7"/>
    </row>
    <row r="6" spans="1:12" ht="12" customHeight="1">
      <c r="A6" s="3" t="s">
        <v>54</v>
      </c>
      <c r="B6" s="6" t="s">
        <v>39</v>
      </c>
      <c r="C6" s="6" t="s">
        <v>40</v>
      </c>
      <c r="D6" s="6" t="s">
        <v>41</v>
      </c>
      <c r="E6" s="6" t="s">
        <v>42</v>
      </c>
      <c r="I6" s="8"/>
      <c r="J6" s="8"/>
      <c r="L6" s="7"/>
    </row>
    <row r="7" spans="1:12" ht="9" customHeight="1">
      <c r="A7" s="4"/>
      <c r="B7" s="14"/>
      <c r="C7" s="14"/>
      <c r="D7" s="14"/>
      <c r="E7" s="15"/>
      <c r="I7" s="8"/>
      <c r="J7" s="8"/>
      <c r="L7" s="7"/>
    </row>
    <row r="8" spans="1:12" ht="12.75" customHeight="1">
      <c r="A8" s="5"/>
      <c r="B8" s="5"/>
      <c r="C8" s="5"/>
      <c r="D8" s="5"/>
      <c r="E8" s="5"/>
      <c r="I8" s="8"/>
      <c r="J8" s="8"/>
      <c r="L8" s="7"/>
    </row>
    <row r="9" spans="1:12" ht="12.75" customHeight="1">
      <c r="A9" s="3" t="s">
        <v>33</v>
      </c>
      <c r="B9" s="8">
        <v>37</v>
      </c>
      <c r="C9" s="8">
        <v>18</v>
      </c>
      <c r="D9" s="8">
        <v>24</v>
      </c>
      <c r="E9" s="8">
        <f aca="true" t="shared" si="0" ref="E9:E14">SUM(B9:D9)</f>
        <v>79</v>
      </c>
      <c r="H9" s="11"/>
      <c r="I9" s="8"/>
      <c r="J9" s="8"/>
      <c r="L9" s="7"/>
    </row>
    <row r="10" spans="1:12" ht="12.75" customHeight="1">
      <c r="A10" s="3" t="s">
        <v>34</v>
      </c>
      <c r="B10" s="8">
        <v>10</v>
      </c>
      <c r="C10" s="8">
        <v>1</v>
      </c>
      <c r="D10" s="8">
        <v>7</v>
      </c>
      <c r="E10" s="8">
        <f t="shared" si="0"/>
        <v>18</v>
      </c>
      <c r="I10" s="8"/>
      <c r="J10" s="8"/>
      <c r="K10" s="8"/>
      <c r="L10" s="7"/>
    </row>
    <row r="11" spans="1:5" ht="12.75" customHeight="1">
      <c r="A11" s="3" t="s">
        <v>53</v>
      </c>
      <c r="B11" s="8">
        <f>SUM(B12:B14)</f>
        <v>248</v>
      </c>
      <c r="C11" s="8">
        <f>SUM(C12:C14)</f>
        <v>76</v>
      </c>
      <c r="D11" s="8">
        <f>SUM(D12:D14)</f>
        <v>44</v>
      </c>
      <c r="E11" s="8">
        <f>SUM(E12:E14)</f>
        <v>368</v>
      </c>
    </row>
    <row r="12" spans="1:5" ht="12.75" customHeight="1">
      <c r="A12" s="3" t="s">
        <v>35</v>
      </c>
      <c r="B12" s="8">
        <v>189</v>
      </c>
      <c r="C12" s="8">
        <v>64</v>
      </c>
      <c r="D12" s="8">
        <v>28</v>
      </c>
      <c r="E12" s="8">
        <f t="shared" si="0"/>
        <v>281</v>
      </c>
    </row>
    <row r="13" spans="1:5" ht="12.75" customHeight="1">
      <c r="A13" s="3" t="s">
        <v>36</v>
      </c>
      <c r="B13" s="8">
        <v>40</v>
      </c>
      <c r="C13" s="8">
        <v>6</v>
      </c>
      <c r="D13" s="8">
        <v>14</v>
      </c>
      <c r="E13" s="8">
        <f t="shared" si="0"/>
        <v>60</v>
      </c>
    </row>
    <row r="14" spans="1:5" ht="12.75" customHeight="1">
      <c r="A14" s="11" t="s">
        <v>59</v>
      </c>
      <c r="B14" s="8">
        <v>19</v>
      </c>
      <c r="C14" s="8">
        <v>6</v>
      </c>
      <c r="D14" s="8">
        <v>2</v>
      </c>
      <c r="E14" s="8">
        <f t="shared" si="0"/>
        <v>27</v>
      </c>
    </row>
    <row r="15" spans="1:5" ht="12.75" customHeight="1">
      <c r="A15" s="4"/>
      <c r="B15" s="9"/>
      <c r="C15" s="9"/>
      <c r="D15" s="9"/>
      <c r="E15" s="9"/>
    </row>
    <row r="16" spans="1:5" ht="9" customHeight="1">
      <c r="A16" s="5"/>
      <c r="B16" s="7"/>
      <c r="C16" s="7"/>
      <c r="D16" s="7"/>
      <c r="E16" s="7"/>
    </row>
    <row r="17" spans="1:5" ht="12.75" customHeight="1">
      <c r="A17" s="21" t="s">
        <v>29</v>
      </c>
      <c r="B17" s="25">
        <f>SUM(B9:B10,B11)</f>
        <v>295</v>
      </c>
      <c r="C17" s="25">
        <f>SUM(C9:C10,C11)</f>
        <v>95</v>
      </c>
      <c r="D17" s="25">
        <f>SUM(D9:D10,D11)</f>
        <v>75</v>
      </c>
      <c r="E17" s="25">
        <f>SUM(E9:E10,E11)</f>
        <v>465</v>
      </c>
    </row>
    <row r="18" spans="1:5" ht="9" customHeight="1">
      <c r="A18" s="4"/>
      <c r="B18" s="18"/>
      <c r="C18" s="18"/>
      <c r="D18" s="18"/>
      <c r="E18" s="18"/>
    </row>
    <row r="19" spans="2:7" ht="12.75" customHeight="1">
      <c r="B19" s="5"/>
      <c r="C19" s="17"/>
      <c r="D19" s="17"/>
      <c r="E19" s="17"/>
      <c r="F19" s="5"/>
      <c r="G19" s="5"/>
    </row>
    <row r="20" spans="2:7" ht="12.75" customHeight="1">
      <c r="B20" s="5"/>
      <c r="C20" s="17"/>
      <c r="D20" s="17"/>
      <c r="E20" s="17"/>
      <c r="F20" s="5"/>
      <c r="G20" s="5"/>
    </row>
    <row r="21" spans="1:7" ht="12.75" customHeight="1">
      <c r="A21" s="29" t="s">
        <v>62</v>
      </c>
      <c r="B21" s="29"/>
      <c r="C21" s="29"/>
      <c r="D21" s="29"/>
      <c r="E21" s="29"/>
      <c r="F21" s="5"/>
      <c r="G21" s="5"/>
    </row>
    <row r="22" spans="1:5" ht="12.75" customHeight="1">
      <c r="A22" s="1" t="s">
        <v>43</v>
      </c>
      <c r="B22" s="2"/>
      <c r="C22" s="2"/>
      <c r="D22" s="2"/>
      <c r="E22" s="2"/>
    </row>
    <row r="23" spans="1:5" ht="12.75" customHeight="1">
      <c r="A23" s="1" t="s">
        <v>51</v>
      </c>
      <c r="B23" s="2"/>
      <c r="C23" s="2"/>
      <c r="D23" s="2"/>
      <c r="E23" s="2"/>
    </row>
    <row r="24" spans="1:5" ht="12.75" customHeight="1">
      <c r="A24" s="12"/>
      <c r="B24" s="13"/>
      <c r="C24" s="13"/>
      <c r="D24" s="13"/>
      <c r="E24" s="13"/>
    </row>
    <row r="25" spans="1:5" ht="9" customHeight="1">
      <c r="A25" s="5"/>
      <c r="B25" s="5"/>
      <c r="C25" s="5"/>
      <c r="D25" s="5"/>
      <c r="E25" s="5"/>
    </row>
    <row r="26" spans="1:5" ht="12.75" customHeight="1">
      <c r="A26" s="3" t="s">
        <v>54</v>
      </c>
      <c r="B26" s="6" t="s">
        <v>39</v>
      </c>
      <c r="C26" s="6" t="s">
        <v>40</v>
      </c>
      <c r="D26" s="6" t="s">
        <v>41</v>
      </c>
      <c r="E26" s="6" t="s">
        <v>42</v>
      </c>
    </row>
    <row r="27" spans="1:5" ht="9" customHeight="1">
      <c r="A27" s="4"/>
      <c r="B27" s="14"/>
      <c r="C27" s="14"/>
      <c r="D27" s="14"/>
      <c r="E27" s="15"/>
    </row>
    <row r="28" spans="1:5" ht="12.75" customHeight="1">
      <c r="A28" s="5"/>
      <c r="B28" s="5"/>
      <c r="C28" s="5"/>
      <c r="D28" s="5"/>
      <c r="E28" s="5"/>
    </row>
    <row r="29" spans="1:5" ht="12.75" customHeight="1">
      <c r="A29" s="3" t="s">
        <v>33</v>
      </c>
      <c r="B29" s="8">
        <v>1210</v>
      </c>
      <c r="C29" s="8">
        <v>478</v>
      </c>
      <c r="D29" s="8">
        <v>939</v>
      </c>
      <c r="E29" s="8">
        <f aca="true" t="shared" si="1" ref="E29:E34">SUM(B29:D29)</f>
        <v>2627</v>
      </c>
    </row>
    <row r="30" spans="1:5" ht="12.75" customHeight="1">
      <c r="A30" s="3" t="s">
        <v>34</v>
      </c>
      <c r="B30" s="8">
        <v>53</v>
      </c>
      <c r="C30" s="8">
        <v>5</v>
      </c>
      <c r="D30" s="8">
        <v>35</v>
      </c>
      <c r="E30" s="8">
        <f t="shared" si="1"/>
        <v>93</v>
      </c>
    </row>
    <row r="31" spans="1:5" ht="12.75" customHeight="1">
      <c r="A31" s="3" t="s">
        <v>53</v>
      </c>
      <c r="B31" s="8">
        <f>SUM(B32:B34)</f>
        <v>6181</v>
      </c>
      <c r="C31" s="8">
        <f>SUM(C32:C34)</f>
        <v>1698</v>
      </c>
      <c r="D31" s="8">
        <f>SUM(D32:D34)</f>
        <v>944</v>
      </c>
      <c r="E31" s="8">
        <f>SUM(E32:E34)</f>
        <v>8823</v>
      </c>
    </row>
    <row r="32" spans="1:5" ht="12.75" customHeight="1">
      <c r="A32" s="3" t="s">
        <v>35</v>
      </c>
      <c r="B32" s="8">
        <v>5181</v>
      </c>
      <c r="C32" s="8">
        <v>1475</v>
      </c>
      <c r="D32" s="8">
        <v>630</v>
      </c>
      <c r="E32" s="8">
        <f t="shared" si="1"/>
        <v>7286</v>
      </c>
    </row>
    <row r="33" spans="1:5" ht="12.75" customHeight="1">
      <c r="A33" s="3" t="s">
        <v>36</v>
      </c>
      <c r="B33" s="8">
        <v>600</v>
      </c>
      <c r="C33" s="8">
        <v>93</v>
      </c>
      <c r="D33" s="8">
        <v>274</v>
      </c>
      <c r="E33" s="8">
        <f t="shared" si="1"/>
        <v>967</v>
      </c>
    </row>
    <row r="34" spans="1:5" ht="12.75" customHeight="1">
      <c r="A34" s="11" t="s">
        <v>59</v>
      </c>
      <c r="B34" s="8">
        <v>400</v>
      </c>
      <c r="C34" s="8">
        <v>130</v>
      </c>
      <c r="D34" s="8">
        <v>40</v>
      </c>
      <c r="E34" s="8">
        <f t="shared" si="1"/>
        <v>570</v>
      </c>
    </row>
    <row r="35" spans="1:5" ht="12.75">
      <c r="A35" s="4"/>
      <c r="B35" s="9"/>
      <c r="C35" s="9"/>
      <c r="D35" s="9"/>
      <c r="E35" s="9"/>
    </row>
    <row r="36" spans="1:5" ht="12.75">
      <c r="A36" s="5"/>
      <c r="B36" s="7"/>
      <c r="C36" s="7"/>
      <c r="D36" s="7"/>
      <c r="E36" s="7"/>
    </row>
    <row r="37" spans="1:5" ht="12.75">
      <c r="A37" s="5" t="s">
        <v>29</v>
      </c>
      <c r="B37" s="17">
        <f>SUM(B29:B30,B31)</f>
        <v>7444</v>
      </c>
      <c r="C37" s="17">
        <f>SUM(C29:C30,C31)</f>
        <v>2181</v>
      </c>
      <c r="D37" s="17">
        <f>SUM(D29:D30,D31)</f>
        <v>1918</v>
      </c>
      <c r="E37" s="17">
        <f>SUM(E29:E30,E31)</f>
        <v>11543</v>
      </c>
    </row>
    <row r="38" spans="1:5" ht="12.75">
      <c r="A38" s="4"/>
      <c r="B38" s="18"/>
      <c r="C38" s="18"/>
      <c r="D38" s="18"/>
      <c r="E38" s="18"/>
    </row>
    <row r="39" spans="2:6" ht="12.75">
      <c r="B39" s="5"/>
      <c r="C39" s="17"/>
      <c r="D39" s="17"/>
      <c r="E39" s="17"/>
      <c r="F39" s="5"/>
    </row>
    <row r="40" spans="1:6" ht="12.75">
      <c r="A40" s="10" t="s">
        <v>37</v>
      </c>
      <c r="B40" s="10"/>
      <c r="C40" s="17"/>
      <c r="D40" s="17"/>
      <c r="E40" s="17"/>
      <c r="F40" s="5"/>
    </row>
    <row r="41" spans="2:5" ht="12.75">
      <c r="B41" s="10"/>
      <c r="C41" s="17"/>
      <c r="D41" s="17"/>
      <c r="E41" s="17"/>
    </row>
  </sheetData>
  <mergeCells count="2">
    <mergeCell ref="A1:E1"/>
    <mergeCell ref="A21:E2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75" zoomScaleNormal="75" workbookViewId="0" topLeftCell="A1">
      <selection activeCell="B38" sqref="B38"/>
    </sheetView>
  </sheetViews>
  <sheetFormatPr defaultColWidth="11.421875" defaultRowHeight="12.75"/>
  <cols>
    <col min="1" max="1" width="2.00390625" style="3" customWidth="1"/>
    <col min="2" max="2" width="48.421875" style="3" customWidth="1"/>
    <col min="3" max="5" width="8.28125" style="3" customWidth="1"/>
    <col min="6" max="6" width="2.140625" style="3" customWidth="1"/>
    <col min="7" max="9" width="8.28125" style="3" customWidth="1"/>
    <col min="10" max="10" width="2.28125" style="3" customWidth="1"/>
    <col min="11" max="11" width="9.28125" style="3" customWidth="1"/>
    <col min="12" max="12" width="2.7109375" style="3" customWidth="1"/>
    <col min="13" max="16384" width="11.421875" style="3" customWidth="1"/>
  </cols>
  <sheetData>
    <row r="1" spans="1:11" ht="12.7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 customHeight="1">
      <c r="A2" s="1" t="s">
        <v>52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1" t="s">
        <v>51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2" ht="12.75" customHeigh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4"/>
    </row>
    <row r="5" spans="12:19" s="5" customFormat="1" ht="9" customHeight="1">
      <c r="L5" s="3"/>
      <c r="M5" s="3"/>
      <c r="N5" s="3"/>
      <c r="O5" s="3"/>
      <c r="P5" s="3"/>
      <c r="Q5" s="8"/>
      <c r="S5" s="7"/>
    </row>
    <row r="6" spans="1:19" s="5" customFormat="1" ht="12" customHeight="1">
      <c r="A6" s="19"/>
      <c r="B6" s="19"/>
      <c r="C6" s="27" t="s">
        <v>47</v>
      </c>
      <c r="D6" s="27"/>
      <c r="E6" s="27"/>
      <c r="F6" s="27"/>
      <c r="G6" s="27" t="s">
        <v>48</v>
      </c>
      <c r="H6" s="27"/>
      <c r="I6" s="27"/>
      <c r="J6" s="27"/>
      <c r="K6" s="27" t="s">
        <v>49</v>
      </c>
      <c r="L6" s="27"/>
      <c r="M6" s="3"/>
      <c r="N6" s="3"/>
      <c r="O6" s="3"/>
      <c r="P6" s="3"/>
      <c r="Q6" s="8"/>
      <c r="R6" s="3"/>
      <c r="S6" s="7"/>
    </row>
    <row r="7" spans="1:19" ht="12" customHeight="1">
      <c r="A7" s="10" t="s">
        <v>55</v>
      </c>
      <c r="B7" s="10"/>
      <c r="C7" s="6" t="s">
        <v>45</v>
      </c>
      <c r="D7" s="6" t="s">
        <v>46</v>
      </c>
      <c r="E7" s="6" t="s">
        <v>42</v>
      </c>
      <c r="F7" s="6"/>
      <c r="G7" s="6" t="s">
        <v>45</v>
      </c>
      <c r="H7" s="6" t="s">
        <v>46</v>
      </c>
      <c r="I7" s="6" t="s">
        <v>42</v>
      </c>
      <c r="J7" s="6"/>
      <c r="K7" s="28" t="s">
        <v>42</v>
      </c>
      <c r="L7" s="28"/>
      <c r="Q7" s="8"/>
      <c r="S7" s="7"/>
    </row>
    <row r="8" spans="1:19" ht="9" customHeight="1">
      <c r="A8" s="4"/>
      <c r="B8" s="4"/>
      <c r="C8" s="14"/>
      <c r="D8" s="14"/>
      <c r="E8" s="14"/>
      <c r="F8" s="14"/>
      <c r="G8" s="14"/>
      <c r="H8" s="14"/>
      <c r="I8" s="14"/>
      <c r="J8" s="14"/>
      <c r="K8" s="15"/>
      <c r="L8" s="4"/>
      <c r="Q8" s="8"/>
      <c r="S8" s="7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P9" s="11"/>
      <c r="Q9" s="8"/>
      <c r="S9" s="7"/>
    </row>
    <row r="10" spans="1:19" ht="12.75" customHeight="1">
      <c r="A10" s="21" t="s">
        <v>56</v>
      </c>
      <c r="B10" s="21"/>
      <c r="C10" s="22"/>
      <c r="D10" s="22"/>
      <c r="E10" s="22"/>
      <c r="F10" s="21"/>
      <c r="G10" s="22"/>
      <c r="H10" s="22"/>
      <c r="I10" s="22"/>
      <c r="J10" s="21"/>
      <c r="K10" s="22"/>
      <c r="P10" s="11"/>
      <c r="Q10" s="8"/>
      <c r="S10" s="7"/>
    </row>
    <row r="11" spans="2:19" ht="12.75" customHeight="1">
      <c r="B11" s="5" t="s">
        <v>3</v>
      </c>
      <c r="C11" s="8">
        <v>0</v>
      </c>
      <c r="D11" s="8">
        <v>0</v>
      </c>
      <c r="E11" s="8">
        <f aca="true" t="shared" si="0" ref="E11:E45">SUM(C11:D11)</f>
        <v>0</v>
      </c>
      <c r="F11" s="8"/>
      <c r="G11" s="8">
        <v>3</v>
      </c>
      <c r="H11" s="8">
        <v>2</v>
      </c>
      <c r="I11" s="8">
        <f aca="true" t="shared" si="1" ref="I11:I45">SUM(G11:H11)</f>
        <v>5</v>
      </c>
      <c r="J11" s="8"/>
      <c r="K11" s="8">
        <f aca="true" t="shared" si="2" ref="K11:K45">SUM(E11,I11)</f>
        <v>5</v>
      </c>
      <c r="Q11" s="8"/>
      <c r="R11" s="8"/>
      <c r="S11" s="8"/>
    </row>
    <row r="12" spans="2:19" ht="12.75" customHeight="1">
      <c r="B12" s="5" t="s">
        <v>4</v>
      </c>
      <c r="C12" s="8">
        <v>132</v>
      </c>
      <c r="D12" s="8">
        <v>180</v>
      </c>
      <c r="E12" s="8">
        <f t="shared" si="0"/>
        <v>312</v>
      </c>
      <c r="F12" s="8"/>
      <c r="G12" s="8">
        <v>473</v>
      </c>
      <c r="H12" s="8">
        <v>645</v>
      </c>
      <c r="I12" s="8">
        <f t="shared" si="1"/>
        <v>1118</v>
      </c>
      <c r="J12" s="8"/>
      <c r="K12" s="8">
        <f t="shared" si="2"/>
        <v>1430</v>
      </c>
      <c r="Q12" s="8"/>
      <c r="R12" s="8"/>
      <c r="S12" s="8"/>
    </row>
    <row r="13" spans="2:19" ht="12.75" customHeight="1">
      <c r="B13" s="5" t="s">
        <v>5</v>
      </c>
      <c r="C13" s="8">
        <v>17</v>
      </c>
      <c r="D13" s="8">
        <v>22</v>
      </c>
      <c r="E13" s="8">
        <f t="shared" si="0"/>
        <v>39</v>
      </c>
      <c r="F13" s="8"/>
      <c r="G13" s="8">
        <v>24</v>
      </c>
      <c r="H13" s="8">
        <v>32</v>
      </c>
      <c r="I13" s="8">
        <f t="shared" si="1"/>
        <v>56</v>
      </c>
      <c r="J13" s="8"/>
      <c r="K13" s="8">
        <f t="shared" si="2"/>
        <v>95</v>
      </c>
      <c r="Q13" s="8"/>
      <c r="R13" s="8"/>
      <c r="S13" s="8"/>
    </row>
    <row r="14" spans="2:19" ht="12.75" customHeight="1">
      <c r="B14" s="5" t="s">
        <v>6</v>
      </c>
      <c r="C14" s="8">
        <v>29</v>
      </c>
      <c r="D14" s="8">
        <v>9</v>
      </c>
      <c r="E14" s="8">
        <f t="shared" si="0"/>
        <v>38</v>
      </c>
      <c r="F14" s="8"/>
      <c r="G14" s="8">
        <v>151</v>
      </c>
      <c r="H14" s="8">
        <v>49</v>
      </c>
      <c r="I14" s="8">
        <f t="shared" si="1"/>
        <v>200</v>
      </c>
      <c r="J14" s="8"/>
      <c r="K14" s="8">
        <f t="shared" si="2"/>
        <v>238</v>
      </c>
      <c r="Q14" s="8"/>
      <c r="R14" s="8"/>
      <c r="S14" s="8"/>
    </row>
    <row r="15" spans="2:19" ht="12.75" customHeight="1">
      <c r="B15" s="5" t="s">
        <v>7</v>
      </c>
      <c r="C15" s="8">
        <v>59</v>
      </c>
      <c r="D15" s="8">
        <v>26</v>
      </c>
      <c r="E15" s="8">
        <f t="shared" si="0"/>
        <v>85</v>
      </c>
      <c r="F15" s="8"/>
      <c r="G15" s="8">
        <v>82</v>
      </c>
      <c r="H15" s="8">
        <v>36</v>
      </c>
      <c r="I15" s="8">
        <f t="shared" si="1"/>
        <v>118</v>
      </c>
      <c r="J15" s="8"/>
      <c r="K15" s="8">
        <f t="shared" si="2"/>
        <v>203</v>
      </c>
      <c r="Q15" s="8"/>
      <c r="R15" s="8"/>
      <c r="S15" s="8"/>
    </row>
    <row r="16" spans="2:19" ht="12.75" customHeight="1">
      <c r="B16" s="5" t="s">
        <v>50</v>
      </c>
      <c r="C16" s="8">
        <v>0</v>
      </c>
      <c r="D16" s="8">
        <v>0</v>
      </c>
      <c r="E16" s="8">
        <f t="shared" si="0"/>
        <v>0</v>
      </c>
      <c r="F16" s="8"/>
      <c r="G16" s="8">
        <v>2</v>
      </c>
      <c r="H16" s="8">
        <v>2</v>
      </c>
      <c r="I16" s="8">
        <f t="shared" si="1"/>
        <v>4</v>
      </c>
      <c r="J16" s="8"/>
      <c r="K16" s="8">
        <f t="shared" si="2"/>
        <v>4</v>
      </c>
      <c r="Q16" s="8"/>
      <c r="R16" s="8"/>
      <c r="S16" s="8"/>
    </row>
    <row r="17" spans="2:19" ht="12.75" customHeight="1">
      <c r="B17" s="20" t="s">
        <v>8</v>
      </c>
      <c r="C17" s="8">
        <f>81+5</f>
        <v>86</v>
      </c>
      <c r="D17" s="8">
        <f>138+8</f>
        <v>146</v>
      </c>
      <c r="E17" s="8">
        <f t="shared" si="0"/>
        <v>232</v>
      </c>
      <c r="F17" s="8"/>
      <c r="G17" s="8">
        <f>133+29</f>
        <v>162</v>
      </c>
      <c r="H17" s="8">
        <f>226+48</f>
        <v>274</v>
      </c>
      <c r="I17" s="8">
        <f t="shared" si="1"/>
        <v>436</v>
      </c>
      <c r="J17" s="8"/>
      <c r="K17" s="8">
        <f t="shared" si="2"/>
        <v>668</v>
      </c>
      <c r="Q17" s="8"/>
      <c r="R17" s="8"/>
      <c r="S17" s="8"/>
    </row>
    <row r="18" spans="2:19" ht="12.75" customHeight="1">
      <c r="B18" s="5" t="s">
        <v>9</v>
      </c>
      <c r="C18" s="8">
        <v>7</v>
      </c>
      <c r="D18" s="8">
        <v>9</v>
      </c>
      <c r="E18" s="8">
        <f t="shared" si="0"/>
        <v>16</v>
      </c>
      <c r="F18" s="8"/>
      <c r="G18" s="8">
        <v>26</v>
      </c>
      <c r="H18" s="8">
        <v>34</v>
      </c>
      <c r="I18" s="8">
        <f t="shared" si="1"/>
        <v>60</v>
      </c>
      <c r="J18" s="8"/>
      <c r="K18" s="8">
        <f t="shared" si="2"/>
        <v>76</v>
      </c>
      <c r="Q18" s="8"/>
      <c r="R18" s="8"/>
      <c r="S18" s="8"/>
    </row>
    <row r="19" spans="2:19" ht="12.75" customHeight="1">
      <c r="B19" s="5" t="s">
        <v>10</v>
      </c>
      <c r="C19" s="8">
        <v>140</v>
      </c>
      <c r="D19" s="8">
        <v>217</v>
      </c>
      <c r="E19" s="8">
        <f t="shared" si="0"/>
        <v>357</v>
      </c>
      <c r="F19" s="8"/>
      <c r="G19" s="8">
        <v>569</v>
      </c>
      <c r="H19" s="8">
        <v>887</v>
      </c>
      <c r="I19" s="8">
        <f t="shared" si="1"/>
        <v>1456</v>
      </c>
      <c r="J19" s="8"/>
      <c r="K19" s="8">
        <f t="shared" si="2"/>
        <v>1813</v>
      </c>
      <c r="Q19" s="8"/>
      <c r="R19" s="8"/>
      <c r="S19" s="8"/>
    </row>
    <row r="20" spans="2:19" ht="12.75" customHeight="1">
      <c r="B20" s="5" t="s">
        <v>11</v>
      </c>
      <c r="C20" s="8">
        <v>13</v>
      </c>
      <c r="D20" s="8">
        <v>16</v>
      </c>
      <c r="E20" s="8">
        <f t="shared" si="0"/>
        <v>29</v>
      </c>
      <c r="F20" s="8"/>
      <c r="G20" s="8">
        <v>24</v>
      </c>
      <c r="H20" s="8">
        <v>31</v>
      </c>
      <c r="I20" s="8">
        <f t="shared" si="1"/>
        <v>55</v>
      </c>
      <c r="J20" s="8"/>
      <c r="K20" s="8">
        <f t="shared" si="2"/>
        <v>84</v>
      </c>
      <c r="Q20" s="8"/>
      <c r="R20" s="8"/>
      <c r="S20" s="8"/>
    </row>
    <row r="21" spans="2:19" ht="12.75" customHeight="1">
      <c r="B21" s="5" t="s">
        <v>12</v>
      </c>
      <c r="C21" s="8">
        <v>415</v>
      </c>
      <c r="D21" s="8">
        <v>453</v>
      </c>
      <c r="E21" s="8">
        <f t="shared" si="0"/>
        <v>868</v>
      </c>
      <c r="F21" s="8"/>
      <c r="G21" s="8">
        <v>2158</v>
      </c>
      <c r="H21" s="8">
        <v>2357</v>
      </c>
      <c r="I21" s="8">
        <f t="shared" si="1"/>
        <v>4515</v>
      </c>
      <c r="J21" s="8"/>
      <c r="K21" s="8">
        <f t="shared" si="2"/>
        <v>5383</v>
      </c>
      <c r="Q21" s="8"/>
      <c r="R21" s="8"/>
      <c r="S21" s="8"/>
    </row>
    <row r="22" spans="2:19" ht="12.75" customHeight="1">
      <c r="B22" s="5" t="s">
        <v>13</v>
      </c>
      <c r="C22" s="8">
        <v>0</v>
      </c>
      <c r="D22" s="8">
        <v>0</v>
      </c>
      <c r="E22" s="8">
        <f t="shared" si="0"/>
        <v>0</v>
      </c>
      <c r="F22" s="8"/>
      <c r="G22" s="8">
        <v>8</v>
      </c>
      <c r="H22" s="8">
        <v>7</v>
      </c>
      <c r="I22" s="8">
        <f t="shared" si="1"/>
        <v>15</v>
      </c>
      <c r="J22" s="8"/>
      <c r="K22" s="8">
        <f t="shared" si="2"/>
        <v>15</v>
      </c>
      <c r="Q22" s="8"/>
      <c r="R22" s="8"/>
      <c r="S22" s="8"/>
    </row>
    <row r="23" spans="2:19" ht="12.75" customHeight="1">
      <c r="B23" s="5" t="s">
        <v>14</v>
      </c>
      <c r="C23" s="8">
        <v>14</v>
      </c>
      <c r="D23" s="8">
        <v>22</v>
      </c>
      <c r="E23" s="8">
        <f t="shared" si="0"/>
        <v>36</v>
      </c>
      <c r="F23" s="8"/>
      <c r="G23" s="8">
        <v>75</v>
      </c>
      <c r="H23" s="8">
        <v>113</v>
      </c>
      <c r="I23" s="8">
        <f t="shared" si="1"/>
        <v>188</v>
      </c>
      <c r="J23" s="8"/>
      <c r="K23" s="8">
        <f t="shared" si="2"/>
        <v>224</v>
      </c>
      <c r="Q23" s="8"/>
      <c r="R23" s="8"/>
      <c r="S23" s="8"/>
    </row>
    <row r="24" spans="2:19" ht="12.75" customHeight="1">
      <c r="B24" s="5" t="s">
        <v>15</v>
      </c>
      <c r="C24" s="8">
        <v>5</v>
      </c>
      <c r="D24" s="8">
        <v>5</v>
      </c>
      <c r="E24" s="8">
        <f t="shared" si="0"/>
        <v>10</v>
      </c>
      <c r="F24" s="8"/>
      <c r="G24" s="8">
        <v>21</v>
      </c>
      <c r="H24" s="8">
        <v>17</v>
      </c>
      <c r="I24" s="8">
        <f t="shared" si="1"/>
        <v>38</v>
      </c>
      <c r="J24" s="8"/>
      <c r="K24" s="8">
        <f t="shared" si="2"/>
        <v>48</v>
      </c>
      <c r="Q24" s="8"/>
      <c r="R24" s="8"/>
      <c r="S24" s="8"/>
    </row>
    <row r="25" spans="2:19" ht="12.75" customHeight="1">
      <c r="B25" s="5" t="s">
        <v>16</v>
      </c>
      <c r="C25" s="8">
        <v>28</v>
      </c>
      <c r="D25" s="8">
        <v>223</v>
      </c>
      <c r="E25" s="8">
        <f t="shared" si="0"/>
        <v>251</v>
      </c>
      <c r="F25" s="8"/>
      <c r="G25" s="8">
        <v>43</v>
      </c>
      <c r="H25" s="8">
        <v>337</v>
      </c>
      <c r="I25" s="8">
        <f t="shared" si="1"/>
        <v>380</v>
      </c>
      <c r="J25" s="8"/>
      <c r="K25" s="8">
        <f t="shared" si="2"/>
        <v>631</v>
      </c>
      <c r="Q25" s="8"/>
      <c r="R25" s="8"/>
      <c r="S25" s="8"/>
    </row>
    <row r="26" spans="2:19" ht="12.75" customHeight="1">
      <c r="B26" s="5" t="s">
        <v>17</v>
      </c>
      <c r="C26" s="8">
        <v>1</v>
      </c>
      <c r="D26" s="8">
        <v>4</v>
      </c>
      <c r="E26" s="8">
        <f t="shared" si="0"/>
        <v>5</v>
      </c>
      <c r="F26" s="8"/>
      <c r="G26" s="8">
        <v>13</v>
      </c>
      <c r="H26" s="8">
        <v>31</v>
      </c>
      <c r="I26" s="8">
        <f t="shared" si="1"/>
        <v>44</v>
      </c>
      <c r="J26" s="8"/>
      <c r="K26" s="8">
        <f t="shared" si="2"/>
        <v>49</v>
      </c>
      <c r="Q26" s="8"/>
      <c r="R26" s="8"/>
      <c r="S26" s="8"/>
    </row>
    <row r="27" spans="2:19" ht="12.75" customHeight="1">
      <c r="B27" s="5" t="s">
        <v>18</v>
      </c>
      <c r="C27" s="8">
        <v>199</v>
      </c>
      <c r="D27" s="8">
        <v>152</v>
      </c>
      <c r="E27" s="8">
        <f t="shared" si="0"/>
        <v>351</v>
      </c>
      <c r="F27" s="8"/>
      <c r="G27" s="8">
        <v>428</v>
      </c>
      <c r="H27" s="8">
        <v>326</v>
      </c>
      <c r="I27" s="8">
        <f t="shared" si="1"/>
        <v>754</v>
      </c>
      <c r="J27" s="8"/>
      <c r="K27" s="8">
        <f t="shared" si="2"/>
        <v>1105</v>
      </c>
      <c r="Q27" s="8"/>
      <c r="R27" s="8"/>
      <c r="S27" s="8"/>
    </row>
    <row r="28" spans="2:19" ht="12.75" customHeight="1">
      <c r="B28" s="5" t="s">
        <v>19</v>
      </c>
      <c r="C28" s="8">
        <v>23</v>
      </c>
      <c r="D28" s="8">
        <v>2</v>
      </c>
      <c r="E28" s="8">
        <f t="shared" si="0"/>
        <v>25</v>
      </c>
      <c r="F28" s="8"/>
      <c r="G28" s="8">
        <v>82</v>
      </c>
      <c r="H28" s="8">
        <v>7</v>
      </c>
      <c r="I28" s="8">
        <f t="shared" si="1"/>
        <v>89</v>
      </c>
      <c r="J28" s="8"/>
      <c r="K28" s="8">
        <f t="shared" si="2"/>
        <v>114</v>
      </c>
      <c r="Q28" s="8"/>
      <c r="R28" s="8"/>
      <c r="S28" s="8"/>
    </row>
    <row r="29" spans="2:19" ht="12.75" customHeight="1">
      <c r="B29" s="5" t="s">
        <v>20</v>
      </c>
      <c r="C29" s="8">
        <v>42</v>
      </c>
      <c r="D29" s="8">
        <v>23</v>
      </c>
      <c r="E29" s="8">
        <f t="shared" si="0"/>
        <v>65</v>
      </c>
      <c r="F29" s="8"/>
      <c r="G29" s="8">
        <v>127</v>
      </c>
      <c r="H29" s="8">
        <v>73</v>
      </c>
      <c r="I29" s="8">
        <f t="shared" si="1"/>
        <v>200</v>
      </c>
      <c r="J29" s="8"/>
      <c r="K29" s="8">
        <f t="shared" si="2"/>
        <v>265</v>
      </c>
      <c r="Q29" s="8"/>
      <c r="R29" s="8"/>
      <c r="S29" s="8"/>
    </row>
    <row r="30" spans="2:19" ht="12.75" customHeight="1">
      <c r="B30" s="5" t="s">
        <v>21</v>
      </c>
      <c r="C30" s="8">
        <v>31</v>
      </c>
      <c r="D30" s="8">
        <v>8</v>
      </c>
      <c r="E30" s="8">
        <f t="shared" si="0"/>
        <v>39</v>
      </c>
      <c r="F30" s="8"/>
      <c r="G30" s="8">
        <v>18</v>
      </c>
      <c r="H30" s="8">
        <v>5</v>
      </c>
      <c r="I30" s="8">
        <f t="shared" si="1"/>
        <v>23</v>
      </c>
      <c r="J30" s="8"/>
      <c r="K30" s="8">
        <f t="shared" si="2"/>
        <v>62</v>
      </c>
      <c r="Q30" s="8"/>
      <c r="R30" s="8"/>
      <c r="S30" s="8"/>
    </row>
    <row r="31" spans="2:19" ht="12.75" customHeight="1">
      <c r="B31" s="5" t="s">
        <v>22</v>
      </c>
      <c r="C31" s="8">
        <v>109</v>
      </c>
      <c r="D31" s="8">
        <v>91</v>
      </c>
      <c r="E31" s="8">
        <f t="shared" si="0"/>
        <v>200</v>
      </c>
      <c r="F31" s="8"/>
      <c r="G31" s="8">
        <v>139</v>
      </c>
      <c r="H31" s="8">
        <v>117</v>
      </c>
      <c r="I31" s="8">
        <f t="shared" si="1"/>
        <v>256</v>
      </c>
      <c r="J31" s="8"/>
      <c r="K31" s="8">
        <f t="shared" si="2"/>
        <v>456</v>
      </c>
      <c r="Q31" s="8"/>
      <c r="R31" s="8"/>
      <c r="S31" s="8"/>
    </row>
    <row r="32" spans="2:19" ht="12.75" customHeight="1">
      <c r="B32" s="5" t="s">
        <v>23</v>
      </c>
      <c r="C32" s="8">
        <v>27</v>
      </c>
      <c r="D32" s="8">
        <v>131</v>
      </c>
      <c r="E32" s="8">
        <f t="shared" si="0"/>
        <v>158</v>
      </c>
      <c r="F32" s="8"/>
      <c r="G32" s="8">
        <v>39</v>
      </c>
      <c r="H32" s="8">
        <v>193</v>
      </c>
      <c r="I32" s="8">
        <f t="shared" si="1"/>
        <v>232</v>
      </c>
      <c r="J32" s="8"/>
      <c r="K32" s="8">
        <f t="shared" si="2"/>
        <v>390</v>
      </c>
      <c r="Q32" s="8"/>
      <c r="R32" s="8"/>
      <c r="S32" s="8"/>
    </row>
    <row r="33" spans="2:19" ht="12.75" customHeight="1">
      <c r="B33" s="5" t="s">
        <v>24</v>
      </c>
      <c r="C33" s="8">
        <v>13</v>
      </c>
      <c r="D33" s="8">
        <v>56</v>
      </c>
      <c r="E33" s="8">
        <f t="shared" si="0"/>
        <v>69</v>
      </c>
      <c r="F33" s="8"/>
      <c r="G33" s="8">
        <v>38</v>
      </c>
      <c r="H33" s="8">
        <v>169</v>
      </c>
      <c r="I33" s="8">
        <f t="shared" si="1"/>
        <v>207</v>
      </c>
      <c r="J33" s="8"/>
      <c r="K33" s="8">
        <f t="shared" si="2"/>
        <v>276</v>
      </c>
      <c r="Q33" s="8"/>
      <c r="R33" s="8"/>
      <c r="S33" s="8"/>
    </row>
    <row r="34" spans="2:19" ht="12.75" customHeight="1">
      <c r="B34" s="5" t="s">
        <v>25</v>
      </c>
      <c r="C34" s="8">
        <v>23</v>
      </c>
      <c r="D34" s="8">
        <v>135</v>
      </c>
      <c r="E34" s="8">
        <f t="shared" si="0"/>
        <v>158</v>
      </c>
      <c r="F34" s="8"/>
      <c r="G34" s="8">
        <v>76</v>
      </c>
      <c r="H34" s="8">
        <v>439</v>
      </c>
      <c r="I34" s="8">
        <f t="shared" si="1"/>
        <v>515</v>
      </c>
      <c r="J34" s="8"/>
      <c r="K34" s="8">
        <f t="shared" si="2"/>
        <v>673</v>
      </c>
      <c r="Q34" s="8"/>
      <c r="R34" s="8"/>
      <c r="S34" s="8"/>
    </row>
    <row r="35" spans="2:19" ht="12.75" customHeight="1">
      <c r="B35" s="5" t="s">
        <v>26</v>
      </c>
      <c r="C35" s="8">
        <v>5</v>
      </c>
      <c r="D35" s="8">
        <v>21</v>
      </c>
      <c r="E35" s="8">
        <f t="shared" si="0"/>
        <v>26</v>
      </c>
      <c r="F35" s="8"/>
      <c r="G35" s="8">
        <v>25</v>
      </c>
      <c r="H35" s="8">
        <v>101</v>
      </c>
      <c r="I35" s="8">
        <f t="shared" si="1"/>
        <v>126</v>
      </c>
      <c r="J35" s="8"/>
      <c r="K35" s="8">
        <f t="shared" si="2"/>
        <v>152</v>
      </c>
      <c r="Q35" s="8"/>
      <c r="R35" s="8"/>
      <c r="S35" s="8"/>
    </row>
    <row r="36" spans="2:19" ht="12.75" customHeight="1">
      <c r="B36" s="5" t="s">
        <v>27</v>
      </c>
      <c r="C36" s="8">
        <v>14</v>
      </c>
      <c r="D36" s="8">
        <v>31</v>
      </c>
      <c r="E36" s="8">
        <f t="shared" si="0"/>
        <v>45</v>
      </c>
      <c r="F36" s="8"/>
      <c r="G36" s="8">
        <v>47</v>
      </c>
      <c r="H36" s="8">
        <v>105</v>
      </c>
      <c r="I36" s="8">
        <f t="shared" si="1"/>
        <v>152</v>
      </c>
      <c r="J36" s="8"/>
      <c r="K36" s="8">
        <f t="shared" si="2"/>
        <v>197</v>
      </c>
      <c r="Q36" s="8"/>
      <c r="R36" s="8"/>
      <c r="S36" s="8"/>
    </row>
    <row r="37" spans="2:19" ht="12.75" customHeight="1">
      <c r="B37" s="5" t="s">
        <v>28</v>
      </c>
      <c r="C37" s="8">
        <v>4</v>
      </c>
      <c r="D37" s="8">
        <v>60</v>
      </c>
      <c r="E37" s="8">
        <f t="shared" si="0"/>
        <v>64</v>
      </c>
      <c r="F37" s="8"/>
      <c r="G37" s="8">
        <v>8</v>
      </c>
      <c r="H37" s="8">
        <v>130</v>
      </c>
      <c r="I37" s="8">
        <f t="shared" si="1"/>
        <v>138</v>
      </c>
      <c r="J37" s="8"/>
      <c r="K37" s="8">
        <f t="shared" si="2"/>
        <v>202</v>
      </c>
      <c r="Q37" s="8"/>
      <c r="R37" s="8"/>
      <c r="S37" s="8"/>
    </row>
    <row r="38" spans="2:19" ht="12.75" customHeight="1">
      <c r="B38" s="5"/>
      <c r="C38" s="8"/>
      <c r="D38" s="8"/>
      <c r="E38" s="8"/>
      <c r="F38" s="8"/>
      <c r="G38" s="8"/>
      <c r="H38" s="8"/>
      <c r="I38" s="8"/>
      <c r="J38" s="8"/>
      <c r="K38" s="8"/>
      <c r="Q38" s="8"/>
      <c r="R38" s="8"/>
      <c r="S38" s="8"/>
    </row>
    <row r="39" spans="1:19" ht="12.75" customHeight="1">
      <c r="A39" s="23" t="s">
        <v>57</v>
      </c>
      <c r="B39" s="21"/>
      <c r="C39" s="24"/>
      <c r="D39" s="24"/>
      <c r="E39" s="24"/>
      <c r="F39" s="24"/>
      <c r="G39" s="24"/>
      <c r="H39" s="24"/>
      <c r="I39" s="24"/>
      <c r="J39" s="24"/>
      <c r="K39" s="24"/>
      <c r="Q39" s="8"/>
      <c r="R39" s="8"/>
      <c r="S39" s="8"/>
    </row>
    <row r="40" spans="2:19" ht="12.75" customHeight="1">
      <c r="B40" s="7" t="s">
        <v>60</v>
      </c>
      <c r="C40" s="8">
        <v>0</v>
      </c>
      <c r="D40" s="8">
        <v>0</v>
      </c>
      <c r="E40" s="8">
        <f t="shared" si="0"/>
        <v>0</v>
      </c>
      <c r="F40" s="8"/>
      <c r="G40" s="8">
        <v>72</v>
      </c>
      <c r="H40" s="8">
        <v>837</v>
      </c>
      <c r="I40" s="8">
        <f t="shared" si="1"/>
        <v>909</v>
      </c>
      <c r="J40" s="8"/>
      <c r="K40" s="8">
        <f t="shared" si="2"/>
        <v>909</v>
      </c>
      <c r="Q40" s="8"/>
      <c r="R40" s="8"/>
      <c r="S40" s="8"/>
    </row>
    <row r="41" spans="2:19" ht="12.75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Q41" s="8"/>
      <c r="R41" s="8"/>
      <c r="S41" s="8"/>
    </row>
    <row r="42" spans="1:19" ht="12.75" customHeight="1">
      <c r="A42" s="23" t="s">
        <v>58</v>
      </c>
      <c r="B42" s="22"/>
      <c r="C42" s="24"/>
      <c r="D42" s="24"/>
      <c r="E42" s="24"/>
      <c r="F42" s="24"/>
      <c r="G42" s="24"/>
      <c r="H42" s="24"/>
      <c r="I42" s="24"/>
      <c r="J42" s="24"/>
      <c r="K42" s="24"/>
      <c r="Q42" s="8"/>
      <c r="R42" s="8"/>
      <c r="S42" s="8"/>
    </row>
    <row r="43" spans="2:19" ht="12.75" customHeight="1">
      <c r="B43" s="7" t="s">
        <v>1</v>
      </c>
      <c r="C43" s="8">
        <v>13097</v>
      </c>
      <c r="D43" s="8">
        <v>14722</v>
      </c>
      <c r="E43" s="8">
        <f t="shared" si="0"/>
        <v>27819</v>
      </c>
      <c r="F43" s="8"/>
      <c r="G43" s="8">
        <v>23551</v>
      </c>
      <c r="H43" s="8">
        <v>26471</v>
      </c>
      <c r="I43" s="8">
        <f t="shared" si="1"/>
        <v>50022</v>
      </c>
      <c r="J43" s="8"/>
      <c r="K43" s="8">
        <f t="shared" si="2"/>
        <v>77841</v>
      </c>
      <c r="Q43" s="8"/>
      <c r="R43" s="8"/>
      <c r="S43" s="8"/>
    </row>
    <row r="44" spans="2:19" ht="12.75" customHeight="1">
      <c r="B44" s="7" t="s">
        <v>2</v>
      </c>
      <c r="C44" s="8">
        <v>1769</v>
      </c>
      <c r="D44" s="8">
        <v>1992</v>
      </c>
      <c r="E44" s="8">
        <f t="shared" si="0"/>
        <v>3761</v>
      </c>
      <c r="F44" s="8"/>
      <c r="G44" s="8">
        <v>2996</v>
      </c>
      <c r="H44" s="8">
        <v>3375</v>
      </c>
      <c r="I44" s="8">
        <f t="shared" si="1"/>
        <v>6371</v>
      </c>
      <c r="J44" s="8"/>
      <c r="K44" s="8">
        <f t="shared" si="2"/>
        <v>10132</v>
      </c>
      <c r="P44" s="11"/>
      <c r="Q44" s="8"/>
      <c r="S44" s="7"/>
    </row>
    <row r="45" spans="2:19" ht="12.75" customHeight="1">
      <c r="B45" s="7" t="s">
        <v>61</v>
      </c>
      <c r="C45" s="8">
        <v>102</v>
      </c>
      <c r="D45" s="8">
        <v>103</v>
      </c>
      <c r="E45" s="8">
        <f t="shared" si="0"/>
        <v>205</v>
      </c>
      <c r="F45" s="8"/>
      <c r="G45" s="8">
        <v>2090</v>
      </c>
      <c r="H45" s="8">
        <v>2118</v>
      </c>
      <c r="I45" s="8">
        <f t="shared" si="1"/>
        <v>4208</v>
      </c>
      <c r="J45" s="8"/>
      <c r="K45" s="8">
        <f t="shared" si="2"/>
        <v>4413</v>
      </c>
      <c r="P45" s="11"/>
      <c r="Q45" s="8"/>
      <c r="S45" s="7"/>
    </row>
    <row r="46" spans="1:12" ht="12.75" customHeight="1">
      <c r="A46" s="4"/>
      <c r="B46" s="4"/>
      <c r="C46" s="9"/>
      <c r="D46" s="9"/>
      <c r="E46" s="9"/>
      <c r="F46" s="9"/>
      <c r="G46" s="9"/>
      <c r="H46" s="9"/>
      <c r="I46" s="9"/>
      <c r="J46" s="9"/>
      <c r="K46" s="9"/>
      <c r="L46" s="4"/>
    </row>
    <row r="47" spans="1:11" ht="9" customHeight="1">
      <c r="A47" s="5"/>
      <c r="B47" s="5"/>
      <c r="C47" s="7"/>
      <c r="D47" s="7"/>
      <c r="E47" s="7"/>
      <c r="F47" s="7"/>
      <c r="G47" s="7"/>
      <c r="H47" s="7"/>
      <c r="I47" s="7"/>
      <c r="J47" s="7"/>
      <c r="K47" s="7"/>
    </row>
    <row r="48" spans="1:11" ht="12.75" customHeight="1">
      <c r="A48" s="21" t="s">
        <v>29</v>
      </c>
      <c r="B48" s="21"/>
      <c r="C48" s="25">
        <f>SUM(C11:C45)</f>
        <v>16404</v>
      </c>
      <c r="D48" s="25">
        <f aca="true" t="shared" si="3" ref="D48:K48">SUM(D11:D45)</f>
        <v>18859</v>
      </c>
      <c r="E48" s="25">
        <f t="shared" si="3"/>
        <v>35263</v>
      </c>
      <c r="F48" s="25"/>
      <c r="G48" s="25">
        <f t="shared" si="3"/>
        <v>33570</v>
      </c>
      <c r="H48" s="25">
        <f t="shared" si="3"/>
        <v>39320</v>
      </c>
      <c r="I48" s="25">
        <f t="shared" si="3"/>
        <v>72890</v>
      </c>
      <c r="J48" s="25"/>
      <c r="K48" s="25">
        <f t="shared" si="3"/>
        <v>108153</v>
      </c>
    </row>
    <row r="49" spans="1:12" ht="9" customHeight="1">
      <c r="A49" s="4"/>
      <c r="B49" s="4"/>
      <c r="C49" s="18"/>
      <c r="D49" s="18"/>
      <c r="E49" s="18"/>
      <c r="F49" s="18"/>
      <c r="G49" s="18"/>
      <c r="H49" s="18"/>
      <c r="I49" s="18"/>
      <c r="J49" s="18"/>
      <c r="K49" s="18"/>
      <c r="L49" s="4"/>
    </row>
    <row r="50" spans="3:15" ht="12.75" customHeight="1">
      <c r="C50" s="5"/>
      <c r="D50" s="5"/>
      <c r="E50" s="5"/>
      <c r="F50" s="5"/>
      <c r="G50" s="5"/>
      <c r="H50" s="17"/>
      <c r="I50" s="17"/>
      <c r="J50" s="17"/>
      <c r="K50" s="17"/>
      <c r="L50" s="5"/>
      <c r="M50" s="5"/>
      <c r="N50" s="5"/>
      <c r="O50" s="5"/>
    </row>
    <row r="51" spans="1:15" ht="12.75" customHeight="1">
      <c r="A51" s="10" t="s">
        <v>37</v>
      </c>
      <c r="B51" s="10"/>
      <c r="C51" s="10"/>
      <c r="D51" s="10"/>
      <c r="E51" s="10"/>
      <c r="F51" s="10"/>
      <c r="G51" s="10"/>
      <c r="H51" s="17"/>
      <c r="I51" s="17"/>
      <c r="J51" s="17"/>
      <c r="K51" s="17"/>
      <c r="L51" s="5"/>
      <c r="M51" s="5"/>
      <c r="N51" s="5"/>
      <c r="O51" s="5"/>
    </row>
    <row r="52" spans="3:11" ht="12.75" customHeight="1">
      <c r="C52" s="10"/>
      <c r="D52" s="10"/>
      <c r="E52" s="10"/>
      <c r="F52" s="10"/>
      <c r="G52" s="10"/>
      <c r="H52" s="17"/>
      <c r="I52" s="17"/>
      <c r="J52" s="17"/>
      <c r="K52" s="17"/>
    </row>
    <row r="53" spans="12:15" ht="12.75" customHeight="1">
      <c r="L53" s="5"/>
      <c r="M53" s="5"/>
      <c r="N53" s="5"/>
      <c r="O53" s="5"/>
    </row>
    <row r="54" spans="12:15" ht="12.75" customHeight="1">
      <c r="L54" s="5"/>
      <c r="M54" s="5"/>
      <c r="N54" s="5"/>
      <c r="O54" s="5"/>
    </row>
    <row r="55" spans="12:15" ht="12.75" customHeight="1">
      <c r="L55" s="5"/>
      <c r="M55" s="5"/>
      <c r="N55" s="5"/>
      <c r="O55" s="5"/>
    </row>
    <row r="56" spans="3:7" ht="12.75" customHeight="1">
      <c r="C56" s="10"/>
      <c r="D56" s="10"/>
      <c r="E56" s="10"/>
      <c r="F56" s="10"/>
      <c r="G56" s="10"/>
    </row>
    <row r="57" spans="3:7" ht="12.75" customHeight="1">
      <c r="C57" s="10"/>
      <c r="D57" s="10"/>
      <c r="E57" s="10"/>
      <c r="F57" s="10"/>
      <c r="G57" s="1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mergeCells count="5">
    <mergeCell ref="A1:K1"/>
    <mergeCell ref="K6:L6"/>
    <mergeCell ref="K7:L7"/>
    <mergeCell ref="C6:F6"/>
    <mergeCell ref="G6:J6"/>
  </mergeCells>
  <printOptions horizontalCentered="1"/>
  <pageMargins left="0.3937007874015748" right="0.3937007874015748" top="0.3937007874015748" bottom="1" header="0.5118110236220472" footer="0.5118110236220472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1" width="2.140625" style="3" customWidth="1"/>
    <col min="2" max="2" width="29.7109375" style="3" customWidth="1"/>
    <col min="3" max="5" width="14.00390625" style="3" customWidth="1"/>
    <col min="6" max="6" width="0.85546875" style="3" customWidth="1"/>
    <col min="7" max="16384" width="11.421875" style="3" customWidth="1"/>
  </cols>
  <sheetData>
    <row r="1" spans="1:5" ht="12.75">
      <c r="A1" s="29" t="s">
        <v>62</v>
      </c>
      <c r="B1" s="29"/>
      <c r="C1" s="29"/>
      <c r="D1" s="29"/>
      <c r="E1" s="29"/>
    </row>
    <row r="2" spans="1:5" ht="12.75" customHeight="1">
      <c r="A2" s="1" t="s">
        <v>44</v>
      </c>
      <c r="B2" s="2"/>
      <c r="C2" s="2"/>
      <c r="D2" s="2"/>
      <c r="E2" s="2"/>
    </row>
    <row r="3" spans="1:5" ht="12.75" customHeight="1">
      <c r="A3" s="1" t="s">
        <v>51</v>
      </c>
      <c r="B3" s="2"/>
      <c r="C3" s="2"/>
      <c r="D3" s="2"/>
      <c r="E3" s="2"/>
    </row>
    <row r="4" spans="1:6" ht="12.75" customHeight="1">
      <c r="A4" s="12"/>
      <c r="B4" s="13"/>
      <c r="C4" s="13"/>
      <c r="D4" s="13"/>
      <c r="E4" s="13"/>
      <c r="F4" s="4"/>
    </row>
    <row r="5" s="5" customFormat="1" ht="9" customHeight="1">
      <c r="F5" s="3"/>
    </row>
    <row r="6" spans="1:5" ht="12" customHeight="1">
      <c r="A6" s="3" t="s">
        <v>54</v>
      </c>
      <c r="C6" s="6" t="s">
        <v>45</v>
      </c>
      <c r="D6" s="6" t="s">
        <v>46</v>
      </c>
      <c r="E6" s="6" t="s">
        <v>42</v>
      </c>
    </row>
    <row r="7" spans="1:6" ht="9" customHeight="1">
      <c r="A7" s="4"/>
      <c r="B7" s="14"/>
      <c r="C7" s="14"/>
      <c r="D7" s="14"/>
      <c r="E7" s="15"/>
      <c r="F7" s="4"/>
    </row>
    <row r="8" spans="1:5" ht="12.75" customHeight="1">
      <c r="A8" s="5"/>
      <c r="B8" s="5"/>
      <c r="C8" s="5"/>
      <c r="D8" s="5"/>
      <c r="E8" s="5"/>
    </row>
    <row r="9" spans="1:5" ht="12.75" customHeight="1">
      <c r="A9" s="3" t="s">
        <v>33</v>
      </c>
      <c r="B9" s="8"/>
      <c r="C9" s="8">
        <v>6300</v>
      </c>
      <c r="D9" s="8">
        <v>8558</v>
      </c>
      <c r="E9" s="8">
        <f>SUM(C9:D9)</f>
        <v>14858</v>
      </c>
    </row>
    <row r="10" spans="1:5" ht="12.75" customHeight="1">
      <c r="A10" s="3" t="s">
        <v>34</v>
      </c>
      <c r="B10" s="8"/>
      <c r="C10" s="8">
        <v>72</v>
      </c>
      <c r="D10" s="8">
        <v>837</v>
      </c>
      <c r="E10" s="8">
        <f>SUM(C10:D10)</f>
        <v>909</v>
      </c>
    </row>
    <row r="11" spans="1:5" ht="12.75" customHeight="1">
      <c r="A11" s="3" t="s">
        <v>53</v>
      </c>
      <c r="B11" s="8"/>
      <c r="C11" s="8">
        <f>SUM(C12:C14)</f>
        <v>43605</v>
      </c>
      <c r="D11" s="8">
        <f>SUM(D12:D14)</f>
        <v>48781</v>
      </c>
      <c r="E11" s="8">
        <f>SUM(E12:E14)</f>
        <v>92386</v>
      </c>
    </row>
    <row r="12" spans="2:5" ht="12.75" customHeight="1">
      <c r="B12" s="3" t="s">
        <v>1</v>
      </c>
      <c r="C12" s="8">
        <v>36648</v>
      </c>
      <c r="D12" s="8">
        <v>41193</v>
      </c>
      <c r="E12" s="8">
        <f>SUM(C12:D12)</f>
        <v>77841</v>
      </c>
    </row>
    <row r="13" spans="2:5" ht="12.75" customHeight="1">
      <c r="B13" s="3" t="s">
        <v>2</v>
      </c>
      <c r="C13" s="8">
        <v>4765</v>
      </c>
      <c r="D13" s="8">
        <v>5367</v>
      </c>
      <c r="E13" s="8">
        <f>SUM(C13:D13)</f>
        <v>10132</v>
      </c>
    </row>
    <row r="14" spans="2:5" ht="12.75" customHeight="1">
      <c r="B14" s="11" t="s">
        <v>61</v>
      </c>
      <c r="C14" s="8">
        <v>2192</v>
      </c>
      <c r="D14" s="8">
        <v>2221</v>
      </c>
      <c r="E14" s="8">
        <f>SUM(C14:D14)</f>
        <v>4413</v>
      </c>
    </row>
    <row r="15" spans="1:6" ht="12.75" customHeight="1">
      <c r="A15" s="4"/>
      <c r="B15" s="9"/>
      <c r="C15" s="9"/>
      <c r="D15" s="9"/>
      <c r="E15" s="9"/>
      <c r="F15" s="4"/>
    </row>
    <row r="16" spans="1:5" ht="9" customHeight="1">
      <c r="A16" s="5"/>
      <c r="B16" s="7"/>
      <c r="C16" s="7"/>
      <c r="D16" s="7"/>
      <c r="E16" s="7"/>
    </row>
    <row r="17" spans="1:5" ht="12.75" customHeight="1">
      <c r="A17" s="21" t="s">
        <v>29</v>
      </c>
      <c r="B17" s="23"/>
      <c r="C17" s="25">
        <f>SUM(C9,C10,C11)</f>
        <v>49977</v>
      </c>
      <c r="D17" s="25">
        <f>SUM(D9,D10,D11)</f>
        <v>58176</v>
      </c>
      <c r="E17" s="25">
        <f>SUM(E9,E10,E11)</f>
        <v>108153</v>
      </c>
    </row>
    <row r="18" spans="1:6" ht="9" customHeight="1">
      <c r="A18" s="4"/>
      <c r="B18" s="18"/>
      <c r="C18" s="18"/>
      <c r="D18" s="18"/>
      <c r="E18" s="18"/>
      <c r="F18" s="4"/>
    </row>
    <row r="19" spans="2:6" ht="12.75" customHeight="1">
      <c r="B19" s="5"/>
      <c r="C19" s="17"/>
      <c r="D19" s="17"/>
      <c r="E19" s="17"/>
      <c r="F19" s="5"/>
    </row>
    <row r="20" spans="1:6" ht="12.75" customHeight="1">
      <c r="A20" s="10" t="s">
        <v>37</v>
      </c>
      <c r="B20" s="10"/>
      <c r="C20" s="17"/>
      <c r="D20" s="17"/>
      <c r="E20" s="17"/>
      <c r="F20" s="5"/>
    </row>
    <row r="21" spans="2:5" ht="12.75" customHeight="1">
      <c r="B21" s="10"/>
      <c r="C21" s="17"/>
      <c r="D21" s="17"/>
      <c r="E21" s="17"/>
    </row>
    <row r="22" ht="12.75" customHeight="1">
      <c r="F22" s="5"/>
    </row>
    <row r="23" ht="12.75" customHeight="1">
      <c r="F23" s="5"/>
    </row>
    <row r="24" ht="12.75" customHeight="1">
      <c r="F24" s="5"/>
    </row>
    <row r="25" ht="12.75" customHeight="1">
      <c r="B25" s="10"/>
    </row>
    <row r="26" ht="12.75" customHeight="1">
      <c r="B26" s="10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A1:E1"/>
  </mergeCells>
  <printOptions horizontalCentered="1"/>
  <pageMargins left="0.3937007874015748" right="0.3937007874015748" top="0.7874015748031497" bottom="1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2001-09-14T18:25:53Z</cp:lastPrinted>
  <dcterms:created xsi:type="dcterms:W3CDTF">1997-06-12T20:35:02Z</dcterms:created>
  <dcterms:modified xsi:type="dcterms:W3CDTF">2001-09-14T18:25:56Z</dcterms:modified>
  <cp:category/>
  <cp:version/>
  <cp:contentType/>
  <cp:contentStatus/>
</cp:coreProperties>
</file>