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4800" windowHeight="4380" tabRatio="601" activeTab="0"/>
  </bookViews>
  <sheets>
    <sheet name="resumen" sheetId="1" r:id="rId1"/>
    <sheet name="inst_zg" sheetId="2" r:id="rId2"/>
    <sheet name="alu_carr" sheetId="3" r:id="rId3"/>
    <sheet name="alu_sexo" sheetId="4" r:id="rId4"/>
  </sheets>
  <definedNames>
    <definedName name="_xlnm.Print_Area" localSheetId="3">'alu_sexo'!$A$2:$F$38</definedName>
  </definedNames>
  <calcPr fullCalcOnLoad="1"/>
</workbook>
</file>

<file path=xl/sharedStrings.xml><?xml version="1.0" encoding="utf-8"?>
<sst xmlns="http://schemas.openxmlformats.org/spreadsheetml/2006/main" count="106" uniqueCount="61">
  <si>
    <t>SISTEMA INCORPORADO</t>
  </si>
  <si>
    <t>Plan ENP</t>
  </si>
  <si>
    <t>Plan CCH</t>
  </si>
  <si>
    <t>Actuaría</t>
  </si>
  <si>
    <t>Administración</t>
  </si>
  <si>
    <t>Administración (Cuautitlán)</t>
  </si>
  <si>
    <t>Arquitectura</t>
  </si>
  <si>
    <t>Arquitectura (Acatlán)</t>
  </si>
  <si>
    <t>Ciencias de la Comunicación/Periodismo y Com. Colectiva</t>
  </si>
  <si>
    <t>Cirujano Dentista</t>
  </si>
  <si>
    <t>Contaduría</t>
  </si>
  <si>
    <t>Contaduría (Cuautitlán)</t>
  </si>
  <si>
    <t>Derecho</t>
  </si>
  <si>
    <t>Derecho (Acatlán)</t>
  </si>
  <si>
    <t>Diseño Gráfico</t>
  </si>
  <si>
    <t>Economía</t>
  </si>
  <si>
    <t>Enfermería y Obstetricia</t>
  </si>
  <si>
    <t>Historia</t>
  </si>
  <si>
    <t>Informática</t>
  </si>
  <si>
    <t>Ingeniería Civil</t>
  </si>
  <si>
    <t>Ingeniería en Computación</t>
  </si>
  <si>
    <t>Ingeniería Industrial</t>
  </si>
  <si>
    <t>Médico Cirujano</t>
  </si>
  <si>
    <t>Pedagogía</t>
  </si>
  <si>
    <t>Pedagogía (Acatlán)</t>
  </si>
  <si>
    <t>Psicología</t>
  </si>
  <si>
    <t>Química Farmacéutica Biológica</t>
  </si>
  <si>
    <t>Relaciones Internacionales</t>
  </si>
  <si>
    <t>Trabajo Social</t>
  </si>
  <si>
    <t>T O T A L</t>
  </si>
  <si>
    <t>Instituciones</t>
  </si>
  <si>
    <t>Profesores</t>
  </si>
  <si>
    <t>Alumnos</t>
  </si>
  <si>
    <t>Licenciatura</t>
  </si>
  <si>
    <t>Técnico</t>
  </si>
  <si>
    <t xml:space="preserve">   Plan ENP</t>
  </si>
  <si>
    <t xml:space="preserve">   Plan CCH</t>
  </si>
  <si>
    <t>FUENTE: Dirección General de Incorporación y Revalidación de Estudios, UNAM.</t>
  </si>
  <si>
    <t>INSTITUCIONES POR ZONA GEOGRÁFICA</t>
  </si>
  <si>
    <t>Local</t>
  </si>
  <si>
    <t>Metropolitana</t>
  </si>
  <si>
    <t>Foránea</t>
  </si>
  <si>
    <t>Total</t>
  </si>
  <si>
    <t>PROFESORES POR ZONA GEOGRÁFICA</t>
  </si>
  <si>
    <t>ALUMNOS POR SEXO</t>
  </si>
  <si>
    <t>Hombres</t>
  </si>
  <si>
    <t>Mujeres</t>
  </si>
  <si>
    <t>Primer Ingreso</t>
  </si>
  <si>
    <t>Reingreso</t>
  </si>
  <si>
    <t>Población</t>
  </si>
  <si>
    <t>Ciencias de la Computación</t>
  </si>
  <si>
    <t>2000-2001</t>
  </si>
  <si>
    <t>ALUMNOS POR PLAN DE ESTUDIOS</t>
  </si>
  <si>
    <t>LICENCIATURA</t>
  </si>
  <si>
    <t>TÉCNICO</t>
  </si>
  <si>
    <t>Enfermería</t>
  </si>
  <si>
    <t>BACHILLERATO</t>
  </si>
  <si>
    <t>Bachillerato</t>
  </si>
  <si>
    <t xml:space="preserve">   Iniciación universitaria (Secundaria)</t>
  </si>
  <si>
    <t>Iniciación universitaria (Secundaria)</t>
  </si>
  <si>
    <t>UNAM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</si>
</sst>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#,##0&quot; Pts&quot;;\-#,##0&quot; Pts&quot;"/>
    <numFmt numFmtId="181" formatCode="#,##0&quot; Pts&quot;;[Red]\-#,##0&quot; Pts&quot;"/>
    <numFmt numFmtId="182" formatCode="#,##0.00&quot; Pts&quot;;\-#,##0.00&quot; Pts&quot;"/>
    <numFmt numFmtId="183" formatCode="#,##0.00&quot; Pts&quot;;[Red]\-#,##0.00&quot; Pts&quot;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&quot;N$&quot;\ #,##0_);\(&quot;N$&quot;\ #,##0\)"/>
    <numFmt numFmtId="189" formatCode="&quot;N$&quot;\ #,##0_);[Red]\(&quot;N$&quot;\ #,##0\)"/>
    <numFmt numFmtId="190" formatCode="&quot;N$&quot;\ #,##0.00_);\(&quot;N$&quot;\ #,##0.00\)"/>
    <numFmt numFmtId="191" formatCode="&quot;N$&quot;\ #,##0.00_);[Red]\(&quot;N$&quot;\ #,##0.00\)"/>
    <numFmt numFmtId="192" formatCode="#,##0&quot;$&quot;_);\(#,##0&quot;$&quot;\)"/>
    <numFmt numFmtId="193" formatCode="#,##0&quot;$&quot;_);[Red]\(#,##0&quot;$&quot;\)"/>
    <numFmt numFmtId="194" formatCode="#,##0.00&quot;$&quot;_);\(#,##0.00&quot;$&quot;\)"/>
    <numFmt numFmtId="195" formatCode="#,##0.00&quot;$&quot;_);[Red]\(#,##0.00&quot;$&quot;\)"/>
    <numFmt numFmtId="196" formatCode="0.0%"/>
    <numFmt numFmtId="197" formatCode="0.000000000"/>
    <numFmt numFmtId="198" formatCode="0.0000000000"/>
    <numFmt numFmtId="199" formatCode="0.00000000000"/>
    <numFmt numFmtId="200" formatCode="0.000000000000"/>
    <numFmt numFmtId="201" formatCode="0.0000000000000"/>
    <numFmt numFmtId="202" formatCode="0.00000000000000"/>
    <numFmt numFmtId="203" formatCode="0.000000000000000"/>
    <numFmt numFmtId="204" formatCode="0.0000000000000000"/>
    <numFmt numFmtId="205" formatCode="0.00000000000000000"/>
    <numFmt numFmtId="206" formatCode="0.000000000000000000"/>
    <numFmt numFmtId="207" formatCode="0.0000000000000000000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0.000"/>
    <numFmt numFmtId="214" formatCode="0.0"/>
  </numFmts>
  <fonts count="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righ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6" fillId="0" borderId="1" xfId="0" applyFont="1" applyBorder="1" applyAlignment="1">
      <alignment horizontal="right"/>
    </xf>
    <xf numFmtId="1" fontId="5" fillId="0" borderId="0" xfId="0" applyNumberFormat="1" applyFont="1" applyAlignment="1">
      <alignment/>
    </xf>
    <xf numFmtId="1" fontId="5" fillId="0" borderId="1" xfId="0" applyNumberFormat="1" applyFont="1" applyBorder="1" applyAlignment="1">
      <alignment/>
    </xf>
    <xf numFmtId="3" fontId="5" fillId="0" borderId="0" xfId="0" applyNumberFormat="1" applyFont="1" applyBorder="1" applyAlignment="1" applyProtection="1">
      <alignment/>
      <protection/>
    </xf>
    <xf numFmtId="3" fontId="5" fillId="0" borderId="1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="75" zoomScaleNormal="75" workbookViewId="0" topLeftCell="A1">
      <selection activeCell="F13" sqref="F13"/>
    </sheetView>
  </sheetViews>
  <sheetFormatPr defaultColWidth="11.421875" defaultRowHeight="12.75"/>
  <cols>
    <col min="1" max="1" width="33.8515625" style="4" customWidth="1"/>
    <col min="2" max="4" width="14.140625" style="4" customWidth="1"/>
    <col min="5" max="5" width="0.71875" style="4" customWidth="1"/>
    <col min="6" max="16384" width="11.421875" style="4" customWidth="1"/>
  </cols>
  <sheetData>
    <row r="1" spans="1:4" ht="12.75">
      <c r="A1" s="25" t="s">
        <v>60</v>
      </c>
      <c r="B1" s="25"/>
      <c r="C1" s="25"/>
      <c r="D1" s="25"/>
    </row>
    <row r="2" spans="1:4" ht="12.75" customHeight="1">
      <c r="A2" s="2" t="s">
        <v>0</v>
      </c>
      <c r="B2" s="3"/>
      <c r="C2" s="3"/>
      <c r="D2" s="3"/>
    </row>
    <row r="3" spans="1:4" ht="12.75" customHeight="1">
      <c r="A3" s="2" t="s">
        <v>51</v>
      </c>
      <c r="B3" s="3"/>
      <c r="C3" s="3"/>
      <c r="D3" s="3"/>
    </row>
    <row r="4" spans="1:5" ht="12.75" customHeight="1">
      <c r="A4" s="13"/>
      <c r="B4" s="14"/>
      <c r="C4" s="14"/>
      <c r="D4" s="14"/>
      <c r="E4" s="5"/>
    </row>
    <row r="5" s="6" customFormat="1" ht="9" customHeight="1"/>
    <row r="6" spans="2:6" ht="12" customHeight="1">
      <c r="B6" s="7" t="s">
        <v>30</v>
      </c>
      <c r="C6" s="7" t="s">
        <v>31</v>
      </c>
      <c r="D6" s="7" t="s">
        <v>32</v>
      </c>
      <c r="F6" s="9"/>
    </row>
    <row r="7" spans="1:6" ht="9" customHeight="1">
      <c r="A7" s="5"/>
      <c r="B7" s="15"/>
      <c r="C7" s="15"/>
      <c r="D7" s="16"/>
      <c r="E7" s="5"/>
      <c r="F7" s="9"/>
    </row>
    <row r="8" spans="1:6" ht="12.75" customHeight="1">
      <c r="A8" s="6"/>
      <c r="B8" s="6"/>
      <c r="C8" s="6"/>
      <c r="D8" s="6"/>
      <c r="F8" s="9"/>
    </row>
    <row r="9" spans="1:6" ht="12.75" customHeight="1">
      <c r="A9" s="4" t="s">
        <v>33</v>
      </c>
      <c r="B9" s="17">
        <v>77</v>
      </c>
      <c r="C9" s="9">
        <v>2807</v>
      </c>
      <c r="D9" s="9">
        <v>15503</v>
      </c>
      <c r="F9" s="9"/>
    </row>
    <row r="10" spans="1:6" ht="12.75" customHeight="1">
      <c r="A10" s="4" t="s">
        <v>34</v>
      </c>
      <c r="B10" s="4">
        <v>12</v>
      </c>
      <c r="C10" s="9">
        <v>40</v>
      </c>
      <c r="D10" s="9">
        <v>364</v>
      </c>
      <c r="F10" s="9"/>
    </row>
    <row r="11" spans="1:6" ht="12.75" customHeight="1">
      <c r="A11" s="4" t="s">
        <v>57</v>
      </c>
      <c r="B11" s="9">
        <f>SUM(B12:B14)</f>
        <v>355</v>
      </c>
      <c r="C11" s="9">
        <f>SUM(C12:C14)</f>
        <v>9055</v>
      </c>
      <c r="D11" s="9">
        <f>SUM(D12:D14)</f>
        <v>90321</v>
      </c>
      <c r="F11" s="9"/>
    </row>
    <row r="12" spans="1:4" ht="12.75" customHeight="1">
      <c r="A12" s="4" t="s">
        <v>35</v>
      </c>
      <c r="B12" s="4">
        <v>273</v>
      </c>
      <c r="C12" s="9">
        <v>7637</v>
      </c>
      <c r="D12" s="9">
        <v>77635</v>
      </c>
    </row>
    <row r="13" spans="1:4" ht="12.75" customHeight="1">
      <c r="A13" s="4" t="s">
        <v>36</v>
      </c>
      <c r="B13" s="4">
        <v>56</v>
      </c>
      <c r="C13" s="9">
        <v>996</v>
      </c>
      <c r="D13" s="9">
        <v>10111</v>
      </c>
    </row>
    <row r="14" spans="1:4" ht="12.75" customHeight="1">
      <c r="A14" s="12" t="s">
        <v>58</v>
      </c>
      <c r="B14" s="4">
        <v>26</v>
      </c>
      <c r="C14" s="9">
        <v>422</v>
      </c>
      <c r="D14" s="9">
        <v>2575</v>
      </c>
    </row>
    <row r="15" spans="1:5" ht="12.75" customHeight="1">
      <c r="A15" s="5"/>
      <c r="B15" s="18"/>
      <c r="C15" s="10"/>
      <c r="D15" s="10"/>
      <c r="E15" s="5"/>
    </row>
    <row r="16" spans="1:5" ht="9" customHeight="1">
      <c r="A16" s="6"/>
      <c r="B16" s="8"/>
      <c r="C16" s="8"/>
      <c r="D16" s="8"/>
      <c r="E16" s="6"/>
    </row>
    <row r="17" spans="1:5" ht="13.5" customHeight="1">
      <c r="A17" s="6" t="s">
        <v>29</v>
      </c>
      <c r="B17" s="19">
        <f>SUM(B9,B10,B11)</f>
        <v>444</v>
      </c>
      <c r="C17" s="19">
        <f>SUM(C9,C10,C11)</f>
        <v>11902</v>
      </c>
      <c r="D17" s="19">
        <f>SUM(D9,D10,D11)</f>
        <v>106188</v>
      </c>
      <c r="E17" s="6"/>
    </row>
    <row r="18" spans="1:5" ht="9" customHeight="1">
      <c r="A18" s="5"/>
      <c r="B18" s="20"/>
      <c r="C18" s="20"/>
      <c r="D18" s="20"/>
      <c r="E18" s="5"/>
    </row>
    <row r="20" ht="12.75">
      <c r="A20" s="11" t="s">
        <v>37</v>
      </c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>
      <c r="A35" s="11"/>
    </row>
    <row r="36" ht="12.75" customHeight="1"/>
    <row r="37" ht="12.75" customHeight="1"/>
    <row r="38" ht="12.75" customHeight="1"/>
    <row r="39" ht="12.75" customHeight="1">
      <c r="A39"/>
    </row>
    <row r="40" ht="12.75" customHeight="1"/>
    <row r="41" ht="12.75" customHeight="1"/>
  </sheetData>
  <mergeCells count="1">
    <mergeCell ref="A1:D1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zoomScale="75" zoomScaleNormal="75" workbookViewId="0" topLeftCell="A1">
      <selection activeCell="H18" sqref="H18"/>
    </sheetView>
  </sheetViews>
  <sheetFormatPr defaultColWidth="11.421875" defaultRowHeight="12.75"/>
  <cols>
    <col min="1" max="1" width="30.140625" style="4" customWidth="1"/>
    <col min="2" max="5" width="14.00390625" style="4" customWidth="1"/>
    <col min="6" max="6" width="0.71875" style="4" customWidth="1"/>
    <col min="7" max="16384" width="11.421875" style="4" customWidth="1"/>
  </cols>
  <sheetData>
    <row r="1" spans="1:5" ht="12.75">
      <c r="A1" s="25" t="s">
        <v>60</v>
      </c>
      <c r="B1" s="25"/>
      <c r="C1" s="25"/>
      <c r="D1" s="25"/>
      <c r="E1" s="25"/>
    </row>
    <row r="2" spans="1:5" ht="12.75" customHeight="1">
      <c r="A2" s="2" t="s">
        <v>38</v>
      </c>
      <c r="B2" s="3"/>
      <c r="C2" s="3"/>
      <c r="D2" s="3"/>
      <c r="E2" s="3"/>
    </row>
    <row r="3" spans="1:5" ht="12.75" customHeight="1">
      <c r="A3" s="2" t="s">
        <v>51</v>
      </c>
      <c r="B3" s="3"/>
      <c r="C3" s="3"/>
      <c r="D3" s="3"/>
      <c r="E3" s="3"/>
    </row>
    <row r="4" spans="1:5" ht="12.75" customHeight="1">
      <c r="A4" s="13"/>
      <c r="B4" s="14"/>
      <c r="C4" s="14"/>
      <c r="D4" s="14"/>
      <c r="E4" s="14"/>
    </row>
    <row r="5" spans="6:12" s="6" customFormat="1" ht="9" customHeight="1">
      <c r="F5" s="4"/>
      <c r="G5" s="4"/>
      <c r="H5" s="4"/>
      <c r="I5" s="9"/>
      <c r="J5" s="9"/>
      <c r="L5" s="8"/>
    </row>
    <row r="6" spans="2:12" ht="12" customHeight="1">
      <c r="B6" s="7" t="s">
        <v>39</v>
      </c>
      <c r="C6" s="7" t="s">
        <v>40</v>
      </c>
      <c r="D6" s="7" t="s">
        <v>41</v>
      </c>
      <c r="E6" s="7" t="s">
        <v>42</v>
      </c>
      <c r="I6" s="9"/>
      <c r="J6" s="9"/>
      <c r="L6" s="8"/>
    </row>
    <row r="7" spans="1:12" ht="9" customHeight="1">
      <c r="A7" s="5"/>
      <c r="B7" s="15"/>
      <c r="C7" s="15"/>
      <c r="D7" s="15"/>
      <c r="E7" s="16"/>
      <c r="I7" s="9"/>
      <c r="J7" s="9"/>
      <c r="L7" s="8"/>
    </row>
    <row r="8" spans="1:12" ht="12.75" customHeight="1">
      <c r="A8" s="6"/>
      <c r="B8" s="6"/>
      <c r="C8" s="6"/>
      <c r="D8" s="6"/>
      <c r="E8" s="6"/>
      <c r="I8" s="9"/>
      <c r="J8" s="9"/>
      <c r="L8" s="8"/>
    </row>
    <row r="9" spans="1:12" ht="12.75" customHeight="1">
      <c r="A9" s="4" t="s">
        <v>33</v>
      </c>
      <c r="B9" s="9">
        <v>33</v>
      </c>
      <c r="C9" s="9">
        <v>17</v>
      </c>
      <c r="D9" s="9">
        <v>27</v>
      </c>
      <c r="E9" s="9">
        <f aca="true" t="shared" si="0" ref="E9:E14">SUM(B9:D9)</f>
        <v>77</v>
      </c>
      <c r="H9" s="12"/>
      <c r="I9" s="9"/>
      <c r="J9" s="9"/>
      <c r="L9" s="8"/>
    </row>
    <row r="10" spans="1:12" ht="12.75" customHeight="1">
      <c r="A10" s="4" t="s">
        <v>34</v>
      </c>
      <c r="B10" s="9">
        <v>6</v>
      </c>
      <c r="C10" s="9">
        <v>1</v>
      </c>
      <c r="D10" s="9">
        <v>5</v>
      </c>
      <c r="E10" s="9">
        <f t="shared" si="0"/>
        <v>12</v>
      </c>
      <c r="I10" s="9"/>
      <c r="J10" s="9"/>
      <c r="K10" s="9"/>
      <c r="L10" s="8"/>
    </row>
    <row r="11" spans="1:5" ht="12.75" customHeight="1">
      <c r="A11" s="4" t="s">
        <v>57</v>
      </c>
      <c r="B11" s="9">
        <f>SUM(B12:B14)</f>
        <v>240</v>
      </c>
      <c r="C11" s="9">
        <f>SUM(C12:C14)</f>
        <v>70</v>
      </c>
      <c r="D11" s="9">
        <f>SUM(D12:D14)</f>
        <v>45</v>
      </c>
      <c r="E11" s="9">
        <f>SUM(E12:E14)</f>
        <v>355</v>
      </c>
    </row>
    <row r="12" spans="1:5" ht="12.75" customHeight="1">
      <c r="A12" s="4" t="s">
        <v>35</v>
      </c>
      <c r="B12" s="9">
        <v>184</v>
      </c>
      <c r="C12" s="9">
        <v>60</v>
      </c>
      <c r="D12" s="9">
        <v>29</v>
      </c>
      <c r="E12" s="9">
        <f t="shared" si="0"/>
        <v>273</v>
      </c>
    </row>
    <row r="13" spans="1:5" ht="12.75" customHeight="1">
      <c r="A13" s="4" t="s">
        <v>36</v>
      </c>
      <c r="B13" s="9">
        <v>37</v>
      </c>
      <c r="C13" s="9">
        <v>5</v>
      </c>
      <c r="D13" s="9">
        <v>14</v>
      </c>
      <c r="E13" s="9">
        <f t="shared" si="0"/>
        <v>56</v>
      </c>
    </row>
    <row r="14" spans="1:5" ht="12.75" customHeight="1">
      <c r="A14" s="12" t="s">
        <v>58</v>
      </c>
      <c r="B14" s="9">
        <v>19</v>
      </c>
      <c r="C14" s="9">
        <v>5</v>
      </c>
      <c r="D14" s="9">
        <v>2</v>
      </c>
      <c r="E14" s="9">
        <f t="shared" si="0"/>
        <v>26</v>
      </c>
    </row>
    <row r="15" spans="1:5" ht="12.75" customHeight="1">
      <c r="A15" s="5"/>
      <c r="B15" s="10"/>
      <c r="C15" s="10"/>
      <c r="D15" s="10"/>
      <c r="E15" s="10"/>
    </row>
    <row r="16" spans="1:5" ht="9" customHeight="1">
      <c r="A16" s="6"/>
      <c r="B16" s="8"/>
      <c r="C16" s="8"/>
      <c r="D16" s="8"/>
      <c r="E16" s="8"/>
    </row>
    <row r="17" spans="1:5" ht="12.75" customHeight="1">
      <c r="A17" s="6" t="s">
        <v>29</v>
      </c>
      <c r="B17" s="19">
        <f>SUM(B9:B10,B11)</f>
        <v>279</v>
      </c>
      <c r="C17" s="19">
        <f>SUM(C9:C10,C11)</f>
        <v>88</v>
      </c>
      <c r="D17" s="19">
        <f>SUM(D9:D10,D11)</f>
        <v>77</v>
      </c>
      <c r="E17" s="19">
        <f>SUM(E9:E10,E11)</f>
        <v>444</v>
      </c>
    </row>
    <row r="18" spans="1:5" ht="9" customHeight="1">
      <c r="A18" s="5"/>
      <c r="B18" s="20"/>
      <c r="C18" s="20"/>
      <c r="D18" s="20"/>
      <c r="E18" s="20"/>
    </row>
    <row r="19" spans="2:7" ht="12.75" customHeight="1">
      <c r="B19" s="6"/>
      <c r="C19" s="19"/>
      <c r="D19" s="19"/>
      <c r="E19" s="19"/>
      <c r="F19" s="6"/>
      <c r="G19" s="6"/>
    </row>
    <row r="20" spans="2:7" ht="12.75" customHeight="1">
      <c r="B20" s="6"/>
      <c r="C20" s="19"/>
      <c r="D20" s="19"/>
      <c r="E20" s="19"/>
      <c r="F20" s="6"/>
      <c r="G20" s="6"/>
    </row>
    <row r="21" spans="1:7" ht="12.75" customHeight="1">
      <c r="A21" s="25" t="s">
        <v>60</v>
      </c>
      <c r="B21" s="25"/>
      <c r="C21" s="25"/>
      <c r="D21" s="25"/>
      <c r="E21" s="25"/>
      <c r="F21" s="6"/>
      <c r="G21" s="6"/>
    </row>
    <row r="22" spans="1:5" ht="12.75" customHeight="1">
      <c r="A22" s="2" t="s">
        <v>43</v>
      </c>
      <c r="B22" s="3"/>
      <c r="C22" s="3"/>
      <c r="D22" s="3"/>
      <c r="E22" s="3"/>
    </row>
    <row r="23" spans="1:5" ht="12.75" customHeight="1">
      <c r="A23" s="2" t="s">
        <v>51</v>
      </c>
      <c r="B23" s="3"/>
      <c r="C23" s="3"/>
      <c r="D23" s="3"/>
      <c r="E23" s="3"/>
    </row>
    <row r="24" spans="1:5" ht="12.75" customHeight="1">
      <c r="A24" s="13"/>
      <c r="B24" s="14"/>
      <c r="C24" s="14"/>
      <c r="D24" s="14"/>
      <c r="E24" s="14"/>
    </row>
    <row r="25" spans="1:5" ht="12.75" customHeight="1">
      <c r="A25" s="6"/>
      <c r="B25" s="6"/>
      <c r="C25" s="6"/>
      <c r="D25" s="6"/>
      <c r="E25" s="6"/>
    </row>
    <row r="26" spans="2:5" ht="12.75" customHeight="1">
      <c r="B26" s="7" t="s">
        <v>39</v>
      </c>
      <c r="C26" s="7" t="s">
        <v>40</v>
      </c>
      <c r="D26" s="7" t="s">
        <v>41</v>
      </c>
      <c r="E26" s="7" t="s">
        <v>42</v>
      </c>
    </row>
    <row r="27" spans="1:5" ht="12.75" customHeight="1">
      <c r="A27" s="5"/>
      <c r="B27" s="15"/>
      <c r="C27" s="15"/>
      <c r="D27" s="15"/>
      <c r="E27" s="16"/>
    </row>
    <row r="28" spans="1:5" ht="12.75" customHeight="1">
      <c r="A28" s="6"/>
      <c r="B28" s="6"/>
      <c r="C28" s="6"/>
      <c r="D28" s="6"/>
      <c r="E28" s="6"/>
    </row>
    <row r="29" spans="1:5" ht="12.75" customHeight="1">
      <c r="A29" s="4" t="s">
        <v>33</v>
      </c>
      <c r="B29" s="9">
        <v>1310</v>
      </c>
      <c r="C29" s="9">
        <v>487</v>
      </c>
      <c r="D29" s="9">
        <v>1010</v>
      </c>
      <c r="E29" s="9">
        <f aca="true" t="shared" si="1" ref="E29:E34">SUM(B29:D29)</f>
        <v>2807</v>
      </c>
    </row>
    <row r="30" spans="1:5" ht="12.75" customHeight="1">
      <c r="A30" s="4" t="s">
        <v>34</v>
      </c>
      <c r="B30" s="9">
        <v>23</v>
      </c>
      <c r="C30" s="9">
        <v>3</v>
      </c>
      <c r="D30" s="9">
        <v>14</v>
      </c>
      <c r="E30" s="9">
        <f t="shared" si="1"/>
        <v>40</v>
      </c>
    </row>
    <row r="31" spans="1:5" ht="12.75" customHeight="1">
      <c r="A31" s="4" t="s">
        <v>57</v>
      </c>
      <c r="B31" s="9">
        <f>SUM(B32:B34)</f>
        <v>6231</v>
      </c>
      <c r="C31" s="9">
        <f>SUM(C32:C34)</f>
        <v>1815</v>
      </c>
      <c r="D31" s="9">
        <f>SUM(D32:D34)</f>
        <v>1009</v>
      </c>
      <c r="E31" s="9">
        <f>SUM(E32:E34)</f>
        <v>9055</v>
      </c>
    </row>
    <row r="32" spans="1:5" ht="12.75" customHeight="1">
      <c r="A32" s="4" t="s">
        <v>35</v>
      </c>
      <c r="B32" s="9">
        <v>5303</v>
      </c>
      <c r="C32" s="9">
        <v>1634</v>
      </c>
      <c r="D32" s="9">
        <v>700</v>
      </c>
      <c r="E32" s="9">
        <f t="shared" si="1"/>
        <v>7637</v>
      </c>
    </row>
    <row r="33" spans="1:5" ht="12.75" customHeight="1">
      <c r="A33" s="4" t="s">
        <v>36</v>
      </c>
      <c r="B33" s="9">
        <v>628</v>
      </c>
      <c r="C33" s="9">
        <v>88</v>
      </c>
      <c r="D33" s="9">
        <v>280</v>
      </c>
      <c r="E33" s="9">
        <f t="shared" si="1"/>
        <v>996</v>
      </c>
    </row>
    <row r="34" spans="1:5" ht="12.75" customHeight="1">
      <c r="A34" s="12" t="s">
        <v>58</v>
      </c>
      <c r="B34" s="9">
        <v>300</v>
      </c>
      <c r="C34" s="9">
        <v>93</v>
      </c>
      <c r="D34" s="9">
        <v>29</v>
      </c>
      <c r="E34" s="9">
        <f t="shared" si="1"/>
        <v>422</v>
      </c>
    </row>
    <row r="35" spans="1:5" ht="9" customHeight="1">
      <c r="A35" s="5"/>
      <c r="B35" s="10"/>
      <c r="C35" s="10"/>
      <c r="D35" s="10"/>
      <c r="E35" s="10"/>
    </row>
    <row r="36" spans="1:5" ht="12.75">
      <c r="A36" s="6"/>
      <c r="B36" s="8"/>
      <c r="C36" s="8"/>
      <c r="D36" s="8"/>
      <c r="E36" s="8"/>
    </row>
    <row r="37" spans="1:5" ht="12.75">
      <c r="A37" s="6" t="s">
        <v>29</v>
      </c>
      <c r="B37" s="19">
        <f>SUM(B29:B31)</f>
        <v>7564</v>
      </c>
      <c r="C37" s="19">
        <f>SUM(C29:C31)</f>
        <v>2305</v>
      </c>
      <c r="D37" s="19">
        <f>SUM(D29:D31)</f>
        <v>2033</v>
      </c>
      <c r="E37" s="19">
        <f>SUM(E29:E31)</f>
        <v>11902</v>
      </c>
    </row>
    <row r="38" spans="1:5" ht="9" customHeight="1">
      <c r="A38" s="5"/>
      <c r="B38" s="20"/>
      <c r="C38" s="20"/>
      <c r="D38" s="20"/>
      <c r="E38" s="20"/>
    </row>
    <row r="39" spans="2:6" ht="12.75">
      <c r="B39" s="6"/>
      <c r="C39" s="19"/>
      <c r="D39" s="19"/>
      <c r="E39" s="19"/>
      <c r="F39" s="6"/>
    </row>
    <row r="40" spans="1:6" ht="12.75">
      <c r="A40" s="11" t="s">
        <v>37</v>
      </c>
      <c r="B40" s="11"/>
      <c r="C40" s="19"/>
      <c r="D40" s="19"/>
      <c r="E40" s="19"/>
      <c r="F40" s="6"/>
    </row>
    <row r="41" spans="2:5" ht="12.75">
      <c r="B41" s="11"/>
      <c r="C41" s="19"/>
      <c r="D41" s="19"/>
      <c r="E41" s="19"/>
    </row>
  </sheetData>
  <mergeCells count="2">
    <mergeCell ref="A1:E1"/>
    <mergeCell ref="A21:E21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5"/>
  <sheetViews>
    <sheetView zoomScale="75" zoomScaleNormal="75" workbookViewId="0" topLeftCell="A1">
      <selection activeCell="B10" sqref="B10"/>
    </sheetView>
  </sheetViews>
  <sheetFormatPr defaultColWidth="11.421875" defaultRowHeight="12.75"/>
  <cols>
    <col min="1" max="1" width="1.28515625" style="4" customWidth="1"/>
    <col min="2" max="2" width="48.00390625" style="4" customWidth="1"/>
    <col min="3" max="3" width="8.8515625" style="4" customWidth="1"/>
    <col min="4" max="4" width="8.421875" style="4" customWidth="1"/>
    <col min="5" max="5" width="8.7109375" style="4" customWidth="1"/>
    <col min="6" max="6" width="4.140625" style="4" customWidth="1"/>
    <col min="7" max="9" width="8.7109375" style="4" customWidth="1"/>
    <col min="10" max="10" width="4.140625" style="4" customWidth="1"/>
    <col min="11" max="11" width="8.421875" style="4" customWidth="1"/>
    <col min="12" max="12" width="1.1484375" style="4" customWidth="1"/>
    <col min="13" max="16384" width="11.421875" style="4" customWidth="1"/>
  </cols>
  <sheetData>
    <row r="1" spans="1:11" ht="12.75">
      <c r="A1" s="25" t="s">
        <v>60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2.75" customHeight="1">
      <c r="A2" s="2" t="s">
        <v>52</v>
      </c>
      <c r="B2" s="2"/>
      <c r="C2" s="3"/>
      <c r="D2" s="3"/>
      <c r="E2" s="3"/>
      <c r="F2" s="3"/>
      <c r="G2" s="3"/>
      <c r="H2" s="3"/>
      <c r="I2" s="3"/>
      <c r="J2" s="3"/>
      <c r="K2" s="3"/>
    </row>
    <row r="3" spans="1:11" ht="12.75" customHeight="1">
      <c r="A3" s="2" t="s">
        <v>51</v>
      </c>
      <c r="B3" s="2"/>
      <c r="C3" s="3"/>
      <c r="D3" s="3"/>
      <c r="E3" s="3"/>
      <c r="F3" s="3"/>
      <c r="G3" s="3"/>
      <c r="H3" s="3"/>
      <c r="I3" s="3"/>
      <c r="J3" s="3"/>
      <c r="K3" s="3"/>
    </row>
    <row r="4" spans="1:12" ht="12.75" customHeight="1">
      <c r="A4" s="13"/>
      <c r="B4" s="13"/>
      <c r="C4" s="14"/>
      <c r="D4" s="14"/>
      <c r="E4" s="14"/>
      <c r="F4" s="14"/>
      <c r="G4" s="14"/>
      <c r="H4" s="14"/>
      <c r="I4" s="14"/>
      <c r="J4" s="14"/>
      <c r="K4" s="14"/>
      <c r="L4" s="5"/>
    </row>
    <row r="5" spans="12:19" s="6" customFormat="1" ht="9" customHeight="1">
      <c r="L5" s="4"/>
      <c r="M5" s="4"/>
      <c r="N5" s="4"/>
      <c r="O5" s="4"/>
      <c r="P5" s="4"/>
      <c r="Q5" s="9"/>
      <c r="S5" s="8"/>
    </row>
    <row r="6" spans="1:19" s="6" customFormat="1" ht="12" customHeight="1">
      <c r="A6" s="21"/>
      <c r="B6" s="21"/>
      <c r="C6" s="23" t="s">
        <v>47</v>
      </c>
      <c r="D6" s="23"/>
      <c r="E6" s="23"/>
      <c r="F6" s="23"/>
      <c r="G6" s="23" t="s">
        <v>48</v>
      </c>
      <c r="H6" s="23"/>
      <c r="I6" s="23"/>
      <c r="J6" s="23"/>
      <c r="K6" s="23" t="s">
        <v>49</v>
      </c>
      <c r="L6" s="23"/>
      <c r="M6" s="4"/>
      <c r="N6" s="4"/>
      <c r="O6" s="4"/>
      <c r="P6" s="4"/>
      <c r="Q6" s="9"/>
      <c r="R6" s="4"/>
      <c r="S6" s="8"/>
    </row>
    <row r="7" spans="1:19" ht="12" customHeight="1">
      <c r="A7" s="11"/>
      <c r="B7" s="11"/>
      <c r="C7" s="7" t="s">
        <v>45</v>
      </c>
      <c r="D7" s="7" t="s">
        <v>46</v>
      </c>
      <c r="E7" s="7" t="s">
        <v>42</v>
      </c>
      <c r="F7" s="7"/>
      <c r="G7" s="7" t="s">
        <v>45</v>
      </c>
      <c r="H7" s="7" t="s">
        <v>46</v>
      </c>
      <c r="I7" s="7" t="s">
        <v>42</v>
      </c>
      <c r="J7" s="7"/>
      <c r="K7" s="24" t="s">
        <v>42</v>
      </c>
      <c r="L7" s="24"/>
      <c r="Q7" s="9"/>
      <c r="S7" s="8"/>
    </row>
    <row r="8" spans="1:19" ht="9" customHeight="1">
      <c r="A8" s="5"/>
      <c r="B8" s="5"/>
      <c r="C8" s="15"/>
      <c r="D8" s="15"/>
      <c r="E8" s="15"/>
      <c r="F8" s="15"/>
      <c r="G8" s="15"/>
      <c r="H8" s="15"/>
      <c r="I8" s="15"/>
      <c r="J8" s="15"/>
      <c r="K8" s="16"/>
      <c r="L8" s="5"/>
      <c r="Q8" s="9"/>
      <c r="S8" s="8"/>
    </row>
    <row r="9" spans="1:19" ht="12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P9" s="12"/>
      <c r="Q9" s="9"/>
      <c r="S9" s="8"/>
    </row>
    <row r="10" spans="1:19" ht="12.75" customHeight="1">
      <c r="A10" s="6" t="s">
        <v>53</v>
      </c>
      <c r="B10" s="6"/>
      <c r="C10" s="6"/>
      <c r="D10" s="6"/>
      <c r="E10" s="6"/>
      <c r="F10" s="6"/>
      <c r="G10" s="6"/>
      <c r="H10" s="6"/>
      <c r="I10" s="6"/>
      <c r="J10" s="6"/>
      <c r="K10" s="6"/>
      <c r="P10" s="12"/>
      <c r="Q10" s="9"/>
      <c r="S10" s="8"/>
    </row>
    <row r="11" spans="1:19" ht="12.75" customHeight="1">
      <c r="A11" s="6"/>
      <c r="B11" s="6" t="s">
        <v>3</v>
      </c>
      <c r="C11" s="9">
        <v>0</v>
      </c>
      <c r="D11" s="9">
        <v>0</v>
      </c>
      <c r="E11" s="9">
        <f>SUM(C11:D11)</f>
        <v>0</v>
      </c>
      <c r="F11" s="9"/>
      <c r="G11" s="9">
        <v>3</v>
      </c>
      <c r="H11" s="9">
        <v>6</v>
      </c>
      <c r="I11" s="9">
        <f>SUM(G11:H11)</f>
        <v>9</v>
      </c>
      <c r="J11" s="9"/>
      <c r="K11" s="9">
        <f>SUM(E11,I11)</f>
        <v>9</v>
      </c>
      <c r="Q11" s="9"/>
      <c r="R11" s="9"/>
      <c r="S11" s="9"/>
    </row>
    <row r="12" spans="1:19" ht="12.75" customHeight="1">
      <c r="A12" s="6"/>
      <c r="B12" s="6" t="s">
        <v>4</v>
      </c>
      <c r="C12" s="9">
        <v>246</v>
      </c>
      <c r="D12" s="9">
        <v>161</v>
      </c>
      <c r="E12" s="9">
        <f aca="true" t="shared" si="0" ref="E12:E43">SUM(C12:D12)</f>
        <v>407</v>
      </c>
      <c r="F12" s="9"/>
      <c r="G12" s="9">
        <v>382</v>
      </c>
      <c r="H12" s="9">
        <v>752</v>
      </c>
      <c r="I12" s="9">
        <f aca="true" t="shared" si="1" ref="I12:I43">SUM(G12:H12)</f>
        <v>1134</v>
      </c>
      <c r="J12" s="9"/>
      <c r="K12" s="9">
        <f aca="true" t="shared" si="2" ref="K12:K43">SUM(E12,I12)</f>
        <v>1541</v>
      </c>
      <c r="Q12" s="9"/>
      <c r="R12" s="9"/>
      <c r="S12" s="9"/>
    </row>
    <row r="13" spans="1:19" ht="12.75" customHeight="1">
      <c r="A13" s="6"/>
      <c r="B13" s="6" t="s">
        <v>5</v>
      </c>
      <c r="C13" s="9">
        <v>13</v>
      </c>
      <c r="D13" s="9">
        <v>0</v>
      </c>
      <c r="E13" s="9">
        <f t="shared" si="0"/>
        <v>13</v>
      </c>
      <c r="F13" s="9"/>
      <c r="G13" s="9">
        <v>6</v>
      </c>
      <c r="H13" s="9">
        <v>65</v>
      </c>
      <c r="I13" s="9">
        <f t="shared" si="1"/>
        <v>71</v>
      </c>
      <c r="J13" s="9"/>
      <c r="K13" s="9">
        <f t="shared" si="2"/>
        <v>84</v>
      </c>
      <c r="Q13" s="9"/>
      <c r="R13" s="9"/>
      <c r="S13" s="9"/>
    </row>
    <row r="14" spans="1:19" ht="12.75" customHeight="1">
      <c r="A14" s="6"/>
      <c r="B14" s="6" t="s">
        <v>6</v>
      </c>
      <c r="C14" s="9">
        <v>59</v>
      </c>
      <c r="D14" s="9">
        <v>12</v>
      </c>
      <c r="E14" s="9">
        <f t="shared" si="0"/>
        <v>71</v>
      </c>
      <c r="F14" s="9"/>
      <c r="G14" s="9">
        <v>76</v>
      </c>
      <c r="H14" s="9">
        <v>64</v>
      </c>
      <c r="I14" s="9">
        <f t="shared" si="1"/>
        <v>140</v>
      </c>
      <c r="J14" s="9"/>
      <c r="K14" s="9">
        <f t="shared" si="2"/>
        <v>211</v>
      </c>
      <c r="Q14" s="9"/>
      <c r="R14" s="9"/>
      <c r="S14" s="9"/>
    </row>
    <row r="15" spans="1:19" ht="12.75" customHeight="1">
      <c r="A15" s="6"/>
      <c r="B15" s="6" t="s">
        <v>7</v>
      </c>
      <c r="C15" s="9">
        <v>31</v>
      </c>
      <c r="D15" s="9">
        <v>0</v>
      </c>
      <c r="E15" s="9">
        <f t="shared" si="0"/>
        <v>31</v>
      </c>
      <c r="F15" s="9"/>
      <c r="G15" s="9">
        <v>62</v>
      </c>
      <c r="H15" s="9">
        <v>99</v>
      </c>
      <c r="I15" s="9">
        <f t="shared" si="1"/>
        <v>161</v>
      </c>
      <c r="J15" s="9"/>
      <c r="K15" s="9">
        <f t="shared" si="2"/>
        <v>192</v>
      </c>
      <c r="Q15" s="9"/>
      <c r="R15" s="9"/>
      <c r="S15" s="9"/>
    </row>
    <row r="16" spans="1:19" ht="12.75" customHeight="1">
      <c r="A16" s="6"/>
      <c r="B16" s="6" t="s">
        <v>50</v>
      </c>
      <c r="C16" s="9">
        <v>9</v>
      </c>
      <c r="D16" s="9">
        <v>7</v>
      </c>
      <c r="E16" s="9">
        <f t="shared" si="0"/>
        <v>16</v>
      </c>
      <c r="F16" s="9"/>
      <c r="G16" s="9">
        <v>1</v>
      </c>
      <c r="H16" s="9">
        <v>3</v>
      </c>
      <c r="I16" s="9">
        <f t="shared" si="1"/>
        <v>4</v>
      </c>
      <c r="J16" s="9"/>
      <c r="K16" s="9">
        <f t="shared" si="2"/>
        <v>20</v>
      </c>
      <c r="Q16" s="9"/>
      <c r="R16" s="9"/>
      <c r="S16" s="9"/>
    </row>
    <row r="17" spans="1:19" ht="13.5" customHeight="1">
      <c r="A17" s="22"/>
      <c r="B17" s="22" t="s">
        <v>8</v>
      </c>
      <c r="C17" s="9">
        <v>64</v>
      </c>
      <c r="D17" s="9">
        <v>105</v>
      </c>
      <c r="E17" s="9">
        <f t="shared" si="0"/>
        <v>169</v>
      </c>
      <c r="F17" s="9"/>
      <c r="G17" s="9">
        <f>47+15</f>
        <v>62</v>
      </c>
      <c r="H17" s="9">
        <f>326+38</f>
        <v>364</v>
      </c>
      <c r="I17" s="9">
        <f t="shared" si="1"/>
        <v>426</v>
      </c>
      <c r="J17" s="9"/>
      <c r="K17" s="9">
        <f t="shared" si="2"/>
        <v>595</v>
      </c>
      <c r="Q17" s="9"/>
      <c r="R17" s="9"/>
      <c r="S17" s="9"/>
    </row>
    <row r="18" spans="1:19" ht="12.75" customHeight="1">
      <c r="A18" s="6"/>
      <c r="B18" s="6" t="s">
        <v>9</v>
      </c>
      <c r="C18" s="9">
        <v>13</v>
      </c>
      <c r="D18" s="9">
        <v>36</v>
      </c>
      <c r="E18" s="9">
        <f t="shared" si="0"/>
        <v>49</v>
      </c>
      <c r="F18" s="9"/>
      <c r="G18" s="9">
        <v>26</v>
      </c>
      <c r="H18" s="9">
        <v>16</v>
      </c>
      <c r="I18" s="9">
        <f t="shared" si="1"/>
        <v>42</v>
      </c>
      <c r="J18" s="9"/>
      <c r="K18" s="9">
        <f t="shared" si="2"/>
        <v>91</v>
      </c>
      <c r="Q18" s="9"/>
      <c r="R18" s="9"/>
      <c r="S18" s="9"/>
    </row>
    <row r="19" spans="1:19" ht="12.75" customHeight="1">
      <c r="A19" s="6"/>
      <c r="B19" s="6" t="s">
        <v>10</v>
      </c>
      <c r="C19" s="9">
        <v>206</v>
      </c>
      <c r="D19" s="9">
        <v>135</v>
      </c>
      <c r="E19" s="9">
        <f t="shared" si="0"/>
        <v>341</v>
      </c>
      <c r="F19" s="9"/>
      <c r="G19" s="9">
        <v>466</v>
      </c>
      <c r="H19" s="9">
        <v>944</v>
      </c>
      <c r="I19" s="9">
        <f t="shared" si="1"/>
        <v>1410</v>
      </c>
      <c r="J19" s="9"/>
      <c r="K19" s="9">
        <f t="shared" si="2"/>
        <v>1751</v>
      </c>
      <c r="Q19" s="9"/>
      <c r="R19" s="9"/>
      <c r="S19" s="9"/>
    </row>
    <row r="20" spans="1:19" ht="12.75" customHeight="1">
      <c r="A20" s="6"/>
      <c r="B20" s="6" t="s">
        <v>11</v>
      </c>
      <c r="C20" s="9">
        <v>16</v>
      </c>
      <c r="D20" s="9">
        <v>0</v>
      </c>
      <c r="E20" s="9">
        <f t="shared" si="0"/>
        <v>16</v>
      </c>
      <c r="F20" s="9"/>
      <c r="G20" s="9">
        <v>12</v>
      </c>
      <c r="H20" s="9">
        <v>54</v>
      </c>
      <c r="I20" s="9">
        <f t="shared" si="1"/>
        <v>66</v>
      </c>
      <c r="J20" s="9"/>
      <c r="K20" s="9">
        <f t="shared" si="2"/>
        <v>82</v>
      </c>
      <c r="Q20" s="9"/>
      <c r="R20" s="9"/>
      <c r="S20" s="9"/>
    </row>
    <row r="21" spans="1:19" ht="12.75" customHeight="1">
      <c r="A21" s="6"/>
      <c r="B21" s="6" t="s">
        <v>12</v>
      </c>
      <c r="C21" s="9">
        <v>670</v>
      </c>
      <c r="D21" s="9">
        <v>358</v>
      </c>
      <c r="E21" s="9">
        <f t="shared" si="0"/>
        <v>1028</v>
      </c>
      <c r="F21" s="9"/>
      <c r="G21" s="9">
        <v>1514</v>
      </c>
      <c r="H21" s="9">
        <v>2592</v>
      </c>
      <c r="I21" s="9">
        <f t="shared" si="1"/>
        <v>4106</v>
      </c>
      <c r="J21" s="9"/>
      <c r="K21" s="9">
        <f t="shared" si="2"/>
        <v>5134</v>
      </c>
      <c r="Q21" s="9"/>
      <c r="R21" s="9"/>
      <c r="S21" s="9"/>
    </row>
    <row r="22" spans="1:19" ht="12.75" customHeight="1">
      <c r="A22" s="6"/>
      <c r="B22" s="6" t="s">
        <v>13</v>
      </c>
      <c r="C22" s="9">
        <v>20</v>
      </c>
      <c r="D22" s="9">
        <v>15</v>
      </c>
      <c r="E22" s="9">
        <f t="shared" si="0"/>
        <v>35</v>
      </c>
      <c r="F22" s="9"/>
      <c r="G22" s="9">
        <v>3</v>
      </c>
      <c r="H22" s="9">
        <v>0</v>
      </c>
      <c r="I22" s="9">
        <f t="shared" si="1"/>
        <v>3</v>
      </c>
      <c r="J22" s="9"/>
      <c r="K22" s="9">
        <f t="shared" si="2"/>
        <v>38</v>
      </c>
      <c r="Q22" s="9"/>
      <c r="R22" s="9"/>
      <c r="S22" s="9"/>
    </row>
    <row r="23" spans="1:19" ht="12.75" customHeight="1">
      <c r="A23" s="6"/>
      <c r="B23" s="6" t="s">
        <v>14</v>
      </c>
      <c r="C23" s="9">
        <v>27</v>
      </c>
      <c r="D23" s="9">
        <v>34</v>
      </c>
      <c r="E23" s="9">
        <f t="shared" si="0"/>
        <v>61</v>
      </c>
      <c r="F23" s="9"/>
      <c r="G23" s="9">
        <v>42</v>
      </c>
      <c r="H23" s="9">
        <v>82</v>
      </c>
      <c r="I23" s="9">
        <f t="shared" si="1"/>
        <v>124</v>
      </c>
      <c r="J23" s="9"/>
      <c r="K23" s="9">
        <f t="shared" si="2"/>
        <v>185</v>
      </c>
      <c r="Q23" s="9"/>
      <c r="R23" s="9"/>
      <c r="S23" s="9"/>
    </row>
    <row r="24" spans="1:19" ht="12.75" customHeight="1">
      <c r="A24" s="6"/>
      <c r="B24" s="6" t="s">
        <v>15</v>
      </c>
      <c r="C24" s="9">
        <v>8</v>
      </c>
      <c r="D24" s="9">
        <v>6</v>
      </c>
      <c r="E24" s="9">
        <f t="shared" si="0"/>
        <v>14</v>
      </c>
      <c r="F24" s="9"/>
      <c r="G24" s="9">
        <v>21</v>
      </c>
      <c r="H24" s="9">
        <v>24</v>
      </c>
      <c r="I24" s="9">
        <f t="shared" si="1"/>
        <v>45</v>
      </c>
      <c r="J24" s="9"/>
      <c r="K24" s="9">
        <f t="shared" si="2"/>
        <v>59</v>
      </c>
      <c r="Q24" s="9"/>
      <c r="R24" s="9"/>
      <c r="S24" s="9"/>
    </row>
    <row r="25" spans="1:19" ht="12.75" customHeight="1">
      <c r="A25" s="6"/>
      <c r="B25" s="6" t="s">
        <v>16</v>
      </c>
      <c r="C25" s="9">
        <v>49</v>
      </c>
      <c r="D25" s="9">
        <v>317</v>
      </c>
      <c r="E25" s="9">
        <f t="shared" si="0"/>
        <v>366</v>
      </c>
      <c r="F25" s="9"/>
      <c r="G25" s="9">
        <v>35</v>
      </c>
      <c r="H25" s="9">
        <v>437</v>
      </c>
      <c r="I25" s="9">
        <f t="shared" si="1"/>
        <v>472</v>
      </c>
      <c r="J25" s="9"/>
      <c r="K25" s="9">
        <f t="shared" si="2"/>
        <v>838</v>
      </c>
      <c r="Q25" s="9"/>
      <c r="R25" s="9"/>
      <c r="S25" s="9"/>
    </row>
    <row r="26" spans="1:19" ht="12.75" customHeight="1">
      <c r="A26" s="6"/>
      <c r="B26" s="6" t="s">
        <v>17</v>
      </c>
      <c r="C26" s="9">
        <v>0</v>
      </c>
      <c r="D26" s="9">
        <v>8</v>
      </c>
      <c r="E26" s="9">
        <f t="shared" si="0"/>
        <v>8</v>
      </c>
      <c r="F26" s="9"/>
      <c r="G26" s="9">
        <v>0</v>
      </c>
      <c r="H26" s="9">
        <v>23</v>
      </c>
      <c r="I26" s="9">
        <f t="shared" si="1"/>
        <v>23</v>
      </c>
      <c r="J26" s="9"/>
      <c r="K26" s="9">
        <f t="shared" si="2"/>
        <v>31</v>
      </c>
      <c r="Q26" s="9"/>
      <c r="R26" s="9"/>
      <c r="S26" s="9"/>
    </row>
    <row r="27" spans="1:19" ht="12.75" customHeight="1">
      <c r="A27" s="6"/>
      <c r="B27" s="6" t="s">
        <v>18</v>
      </c>
      <c r="C27" s="9">
        <v>234</v>
      </c>
      <c r="D27" s="9">
        <v>52</v>
      </c>
      <c r="E27" s="9">
        <f t="shared" si="0"/>
        <v>286</v>
      </c>
      <c r="F27" s="9"/>
      <c r="G27" s="9">
        <v>385</v>
      </c>
      <c r="H27" s="9">
        <v>490</v>
      </c>
      <c r="I27" s="9">
        <f t="shared" si="1"/>
        <v>875</v>
      </c>
      <c r="J27" s="9"/>
      <c r="K27" s="9">
        <f t="shared" si="2"/>
        <v>1161</v>
      </c>
      <c r="Q27" s="9"/>
      <c r="R27" s="9"/>
      <c r="S27" s="9"/>
    </row>
    <row r="28" spans="1:19" ht="12.75" customHeight="1">
      <c r="A28" s="6"/>
      <c r="B28" s="6" t="s">
        <v>19</v>
      </c>
      <c r="C28" s="9">
        <v>37</v>
      </c>
      <c r="D28" s="9">
        <v>0</v>
      </c>
      <c r="E28" s="9">
        <f t="shared" si="0"/>
        <v>37</v>
      </c>
      <c r="F28" s="9"/>
      <c r="G28" s="9">
        <v>57</v>
      </c>
      <c r="H28" s="9">
        <v>22</v>
      </c>
      <c r="I28" s="9">
        <f t="shared" si="1"/>
        <v>79</v>
      </c>
      <c r="J28" s="9"/>
      <c r="K28" s="9">
        <f t="shared" si="2"/>
        <v>116</v>
      </c>
      <c r="Q28" s="9"/>
      <c r="R28" s="9"/>
      <c r="S28" s="9"/>
    </row>
    <row r="29" spans="1:19" ht="12.75" customHeight="1">
      <c r="A29" s="6"/>
      <c r="B29" s="6" t="s">
        <v>20</v>
      </c>
      <c r="C29" s="9">
        <v>48</v>
      </c>
      <c r="D29" s="9">
        <v>8</v>
      </c>
      <c r="E29" s="9">
        <f t="shared" si="0"/>
        <v>56</v>
      </c>
      <c r="F29" s="9"/>
      <c r="G29" s="9">
        <f>58+2</f>
        <v>60</v>
      </c>
      <c r="H29" s="9">
        <f>149+1</f>
        <v>150</v>
      </c>
      <c r="I29" s="9">
        <f t="shared" si="1"/>
        <v>210</v>
      </c>
      <c r="J29" s="9"/>
      <c r="K29" s="9">
        <f t="shared" si="2"/>
        <v>266</v>
      </c>
      <c r="Q29" s="9"/>
      <c r="R29" s="9"/>
      <c r="S29" s="9"/>
    </row>
    <row r="30" spans="1:19" ht="12.75" customHeight="1">
      <c r="A30" s="6"/>
      <c r="B30" s="6" t="s">
        <v>21</v>
      </c>
      <c r="C30" s="9">
        <v>27</v>
      </c>
      <c r="D30" s="9">
        <v>0</v>
      </c>
      <c r="E30" s="9">
        <f t="shared" si="0"/>
        <v>27</v>
      </c>
      <c r="F30" s="9"/>
      <c r="G30" s="9">
        <v>17</v>
      </c>
      <c r="H30" s="9">
        <v>18</v>
      </c>
      <c r="I30" s="9">
        <f t="shared" si="1"/>
        <v>35</v>
      </c>
      <c r="J30" s="9"/>
      <c r="K30" s="9">
        <f t="shared" si="2"/>
        <v>62</v>
      </c>
      <c r="Q30" s="9"/>
      <c r="R30" s="9"/>
      <c r="S30" s="9"/>
    </row>
    <row r="31" spans="1:19" ht="12.75" customHeight="1">
      <c r="A31" s="6"/>
      <c r="B31" s="6" t="s">
        <v>22</v>
      </c>
      <c r="C31" s="9">
        <v>169</v>
      </c>
      <c r="D31" s="9">
        <v>282</v>
      </c>
      <c r="E31" s="9">
        <f t="shared" si="0"/>
        <v>451</v>
      </c>
      <c r="F31" s="9"/>
      <c r="G31" s="9">
        <v>355</v>
      </c>
      <c r="H31" s="9">
        <v>91</v>
      </c>
      <c r="I31" s="9">
        <f t="shared" si="1"/>
        <v>446</v>
      </c>
      <c r="J31" s="9"/>
      <c r="K31" s="9">
        <f t="shared" si="2"/>
        <v>897</v>
      </c>
      <c r="Q31" s="9"/>
      <c r="R31" s="9"/>
      <c r="S31" s="9"/>
    </row>
    <row r="32" spans="1:19" ht="12.75" customHeight="1">
      <c r="A32" s="6"/>
      <c r="B32" s="6" t="s">
        <v>23</v>
      </c>
      <c r="C32" s="9">
        <v>24</v>
      </c>
      <c r="D32" s="9">
        <v>126</v>
      </c>
      <c r="E32" s="9">
        <f t="shared" si="0"/>
        <v>150</v>
      </c>
      <c r="F32" s="9"/>
      <c r="G32" s="9">
        <v>33</v>
      </c>
      <c r="H32" s="9">
        <v>267</v>
      </c>
      <c r="I32" s="9">
        <f t="shared" si="1"/>
        <v>300</v>
      </c>
      <c r="J32" s="9"/>
      <c r="K32" s="9">
        <f t="shared" si="2"/>
        <v>450</v>
      </c>
      <c r="Q32" s="9"/>
      <c r="R32" s="9"/>
      <c r="S32" s="9"/>
    </row>
    <row r="33" spans="1:19" ht="12.75" customHeight="1">
      <c r="A33" s="6"/>
      <c r="B33" s="6" t="s">
        <v>24</v>
      </c>
      <c r="C33" s="9">
        <v>22</v>
      </c>
      <c r="D33" s="9">
        <v>58</v>
      </c>
      <c r="E33" s="9">
        <f t="shared" si="0"/>
        <v>80</v>
      </c>
      <c r="F33" s="9"/>
      <c r="G33" s="9">
        <v>29</v>
      </c>
      <c r="H33" s="9">
        <v>188</v>
      </c>
      <c r="I33" s="9">
        <f t="shared" si="1"/>
        <v>217</v>
      </c>
      <c r="J33" s="9"/>
      <c r="K33" s="9">
        <f t="shared" si="2"/>
        <v>297</v>
      </c>
      <c r="Q33" s="9"/>
      <c r="R33" s="9"/>
      <c r="S33" s="9"/>
    </row>
    <row r="34" spans="1:19" ht="12.75" customHeight="1">
      <c r="A34" s="6"/>
      <c r="B34" s="6" t="s">
        <v>25</v>
      </c>
      <c r="C34" s="9">
        <v>60</v>
      </c>
      <c r="D34" s="9">
        <v>214</v>
      </c>
      <c r="E34" s="9">
        <f t="shared" si="0"/>
        <v>274</v>
      </c>
      <c r="F34" s="9"/>
      <c r="G34" s="9">
        <v>68</v>
      </c>
      <c r="H34" s="9">
        <v>483</v>
      </c>
      <c r="I34" s="9">
        <f t="shared" si="1"/>
        <v>551</v>
      </c>
      <c r="J34" s="9"/>
      <c r="K34" s="9">
        <f t="shared" si="2"/>
        <v>825</v>
      </c>
      <c r="Q34" s="9"/>
      <c r="R34" s="9"/>
      <c r="S34" s="9"/>
    </row>
    <row r="35" spans="1:19" ht="12.75" customHeight="1">
      <c r="A35" s="6"/>
      <c r="B35" s="6" t="s">
        <v>26</v>
      </c>
      <c r="C35" s="9">
        <v>21</v>
      </c>
      <c r="D35" s="9">
        <v>37</v>
      </c>
      <c r="E35" s="9">
        <f t="shared" si="0"/>
        <v>58</v>
      </c>
      <c r="F35" s="9"/>
      <c r="G35" s="9">
        <v>27</v>
      </c>
      <c r="H35" s="9">
        <v>111</v>
      </c>
      <c r="I35" s="9">
        <f t="shared" si="1"/>
        <v>138</v>
      </c>
      <c r="J35" s="9"/>
      <c r="K35" s="9">
        <f t="shared" si="2"/>
        <v>196</v>
      </c>
      <c r="Q35" s="9"/>
      <c r="R35" s="9"/>
      <c r="S35" s="9"/>
    </row>
    <row r="36" spans="1:19" ht="12.75" customHeight="1">
      <c r="A36" s="6"/>
      <c r="B36" s="6" t="s">
        <v>27</v>
      </c>
      <c r="C36" s="9">
        <v>6</v>
      </c>
      <c r="D36" s="9">
        <v>9</v>
      </c>
      <c r="E36" s="9">
        <f t="shared" si="0"/>
        <v>15</v>
      </c>
      <c r="F36" s="9"/>
      <c r="G36" s="9">
        <v>10</v>
      </c>
      <c r="H36" s="9">
        <v>122</v>
      </c>
      <c r="I36" s="9">
        <f t="shared" si="1"/>
        <v>132</v>
      </c>
      <c r="J36" s="9"/>
      <c r="K36" s="9">
        <f t="shared" si="2"/>
        <v>147</v>
      </c>
      <c r="Q36" s="9"/>
      <c r="R36" s="9"/>
      <c r="S36" s="9"/>
    </row>
    <row r="37" spans="1:19" ht="12.75" customHeight="1">
      <c r="A37" s="6"/>
      <c r="B37" s="6" t="s">
        <v>28</v>
      </c>
      <c r="C37" s="9">
        <v>5</v>
      </c>
      <c r="D37" s="9">
        <v>51</v>
      </c>
      <c r="E37" s="9">
        <f t="shared" si="0"/>
        <v>56</v>
      </c>
      <c r="F37" s="9"/>
      <c r="G37" s="9">
        <v>9</v>
      </c>
      <c r="H37" s="9">
        <v>160</v>
      </c>
      <c r="I37" s="9">
        <f t="shared" si="1"/>
        <v>169</v>
      </c>
      <c r="J37" s="9"/>
      <c r="K37" s="9">
        <f t="shared" si="2"/>
        <v>225</v>
      </c>
      <c r="Q37" s="9"/>
      <c r="R37" s="9"/>
      <c r="S37" s="9"/>
    </row>
    <row r="38" spans="1:19" ht="12.75" customHeight="1">
      <c r="A38" s="6" t="s">
        <v>54</v>
      </c>
      <c r="B38" s="6"/>
      <c r="C38" s="9"/>
      <c r="D38" s="9"/>
      <c r="E38" s="9"/>
      <c r="F38" s="9"/>
      <c r="G38" s="9"/>
      <c r="H38" s="9"/>
      <c r="I38" s="9"/>
      <c r="J38" s="9"/>
      <c r="K38" s="9"/>
      <c r="Q38" s="9"/>
      <c r="R38" s="9"/>
      <c r="S38" s="9"/>
    </row>
    <row r="39" spans="1:19" ht="12.75" customHeight="1">
      <c r="A39" s="8"/>
      <c r="B39" s="8" t="s">
        <v>55</v>
      </c>
      <c r="C39" s="9">
        <v>0</v>
      </c>
      <c r="D39" s="9">
        <v>0</v>
      </c>
      <c r="E39" s="9">
        <f t="shared" si="0"/>
        <v>0</v>
      </c>
      <c r="F39" s="9"/>
      <c r="G39" s="9">
        <v>30</v>
      </c>
      <c r="H39" s="9">
        <v>334</v>
      </c>
      <c r="I39" s="9">
        <f t="shared" si="1"/>
        <v>364</v>
      </c>
      <c r="J39" s="9"/>
      <c r="K39" s="9">
        <f t="shared" si="2"/>
        <v>364</v>
      </c>
      <c r="Q39" s="9"/>
      <c r="R39" s="9"/>
      <c r="S39" s="9"/>
    </row>
    <row r="40" spans="1:19" ht="12.75" customHeight="1">
      <c r="A40" s="8" t="s">
        <v>56</v>
      </c>
      <c r="B40" s="8"/>
      <c r="C40" s="9"/>
      <c r="D40" s="9"/>
      <c r="E40" s="9"/>
      <c r="F40" s="9"/>
      <c r="G40" s="9"/>
      <c r="H40" s="9"/>
      <c r="I40" s="9"/>
      <c r="J40" s="9"/>
      <c r="K40" s="9"/>
      <c r="Q40" s="9"/>
      <c r="R40" s="9"/>
      <c r="S40" s="9"/>
    </row>
    <row r="41" spans="1:19" ht="12.75" customHeight="1">
      <c r="A41" s="8"/>
      <c r="B41" s="8" t="s">
        <v>1</v>
      </c>
      <c r="C41" s="9">
        <v>22323</v>
      </c>
      <c r="D41" s="9">
        <v>8041</v>
      </c>
      <c r="E41" s="9">
        <f t="shared" si="0"/>
        <v>30364</v>
      </c>
      <c r="F41" s="9"/>
      <c r="G41" s="9">
        <v>13504</v>
      </c>
      <c r="H41" s="9">
        <v>33767</v>
      </c>
      <c r="I41" s="9">
        <f t="shared" si="1"/>
        <v>47271</v>
      </c>
      <c r="J41" s="9"/>
      <c r="K41" s="9">
        <f t="shared" si="2"/>
        <v>77635</v>
      </c>
      <c r="Q41" s="9"/>
      <c r="R41" s="9"/>
      <c r="S41" s="9"/>
    </row>
    <row r="42" spans="1:19" ht="12.75" customHeight="1">
      <c r="A42" s="8"/>
      <c r="B42" s="8" t="s">
        <v>2</v>
      </c>
      <c r="C42" s="9">
        <v>2757</v>
      </c>
      <c r="D42" s="9">
        <v>998</v>
      </c>
      <c r="E42" s="9">
        <f t="shared" si="0"/>
        <v>3755</v>
      </c>
      <c r="F42" s="9"/>
      <c r="G42" s="9">
        <v>1558</v>
      </c>
      <c r="H42" s="9">
        <v>4798</v>
      </c>
      <c r="I42" s="9">
        <f t="shared" si="1"/>
        <v>6356</v>
      </c>
      <c r="J42" s="9"/>
      <c r="K42" s="9">
        <f t="shared" si="2"/>
        <v>10111</v>
      </c>
      <c r="P42" s="12"/>
      <c r="Q42" s="9"/>
      <c r="S42" s="8"/>
    </row>
    <row r="43" spans="1:19" ht="12.75" customHeight="1">
      <c r="A43" s="12"/>
      <c r="B43" s="12" t="s">
        <v>59</v>
      </c>
      <c r="C43" s="9">
        <v>14</v>
      </c>
      <c r="D43" s="9">
        <v>0</v>
      </c>
      <c r="E43" s="9">
        <f t="shared" si="0"/>
        <v>14</v>
      </c>
      <c r="F43" s="9"/>
      <c r="G43" s="9">
        <v>1312</v>
      </c>
      <c r="H43" s="9">
        <v>1249</v>
      </c>
      <c r="I43" s="9">
        <f t="shared" si="1"/>
        <v>2561</v>
      </c>
      <c r="J43" s="9"/>
      <c r="K43" s="9">
        <f t="shared" si="2"/>
        <v>2575</v>
      </c>
      <c r="P43" s="12"/>
      <c r="Q43" s="9"/>
      <c r="S43" s="8"/>
    </row>
    <row r="44" spans="1:12" ht="12.75" customHeight="1">
      <c r="A44" s="5"/>
      <c r="B44" s="5"/>
      <c r="C44" s="10"/>
      <c r="D44" s="10"/>
      <c r="E44" s="10"/>
      <c r="F44" s="10"/>
      <c r="G44" s="10"/>
      <c r="H44" s="10"/>
      <c r="I44" s="10"/>
      <c r="J44" s="10"/>
      <c r="K44" s="10"/>
      <c r="L44" s="5"/>
    </row>
    <row r="45" spans="1:11" ht="9" customHeight="1">
      <c r="A45" s="6"/>
      <c r="B45" s="6"/>
      <c r="C45" s="8"/>
      <c r="D45" s="8"/>
      <c r="E45" s="8"/>
      <c r="F45" s="8"/>
      <c r="G45" s="8"/>
      <c r="H45" s="8"/>
      <c r="I45" s="8"/>
      <c r="J45" s="8"/>
      <c r="K45" s="8"/>
    </row>
    <row r="46" spans="1:11" ht="12.75" customHeight="1">
      <c r="A46" s="6" t="s">
        <v>29</v>
      </c>
      <c r="B46" s="6"/>
      <c r="C46" s="19">
        <f>SUM(C11:C43)</f>
        <v>27178</v>
      </c>
      <c r="D46" s="19">
        <f aca="true" t="shared" si="3" ref="D46:K46">SUM(D11:D43)</f>
        <v>11070</v>
      </c>
      <c r="E46" s="19">
        <f t="shared" si="3"/>
        <v>38248</v>
      </c>
      <c r="F46" s="19"/>
      <c r="G46" s="19">
        <f t="shared" si="3"/>
        <v>20165</v>
      </c>
      <c r="H46" s="19">
        <f t="shared" si="3"/>
        <v>47775</v>
      </c>
      <c r="I46" s="19">
        <f t="shared" si="3"/>
        <v>67940</v>
      </c>
      <c r="J46" s="19"/>
      <c r="K46" s="19">
        <f t="shared" si="3"/>
        <v>106188</v>
      </c>
    </row>
    <row r="47" spans="1:12" ht="9" customHeight="1">
      <c r="A47" s="5"/>
      <c r="B47" s="5"/>
      <c r="C47" s="20"/>
      <c r="D47" s="20"/>
      <c r="E47" s="20"/>
      <c r="F47" s="20"/>
      <c r="G47" s="20"/>
      <c r="H47" s="20"/>
      <c r="I47" s="20"/>
      <c r="J47" s="20"/>
      <c r="K47" s="20"/>
      <c r="L47" s="5"/>
    </row>
    <row r="48" spans="3:15" ht="12.75" customHeight="1">
      <c r="C48" s="6"/>
      <c r="D48" s="6"/>
      <c r="E48" s="6"/>
      <c r="F48" s="6"/>
      <c r="G48" s="6"/>
      <c r="H48" s="19"/>
      <c r="I48" s="19"/>
      <c r="J48" s="19"/>
      <c r="K48" s="19"/>
      <c r="L48" s="6"/>
      <c r="M48" s="6"/>
      <c r="N48" s="6"/>
      <c r="O48" s="6"/>
    </row>
    <row r="49" spans="1:15" ht="12.75" customHeight="1">
      <c r="A49" s="11" t="s">
        <v>37</v>
      </c>
      <c r="B49" s="11"/>
      <c r="C49" s="11"/>
      <c r="D49" s="11"/>
      <c r="E49" s="11"/>
      <c r="F49" s="11"/>
      <c r="G49" s="11"/>
      <c r="H49" s="19"/>
      <c r="I49" s="19"/>
      <c r="J49" s="19"/>
      <c r="K49" s="19"/>
      <c r="L49" s="6"/>
      <c r="M49" s="6"/>
      <c r="N49" s="6"/>
      <c r="O49" s="6"/>
    </row>
    <row r="50" spans="3:11" ht="12.75" customHeight="1">
      <c r="C50" s="11"/>
      <c r="D50" s="11"/>
      <c r="E50" s="11"/>
      <c r="F50" s="11"/>
      <c r="G50" s="11"/>
      <c r="H50" s="19"/>
      <c r="I50" s="19"/>
      <c r="J50" s="19"/>
      <c r="K50" s="19"/>
    </row>
    <row r="51" spans="12:15" ht="12.75" customHeight="1">
      <c r="L51" s="6"/>
      <c r="M51" s="6"/>
      <c r="N51" s="6"/>
      <c r="O51" s="6"/>
    </row>
    <row r="52" spans="12:15" ht="12.75" customHeight="1">
      <c r="L52" s="6"/>
      <c r="M52" s="6"/>
      <c r="N52" s="6"/>
      <c r="O52" s="6"/>
    </row>
    <row r="53" spans="12:15" ht="12.75" customHeight="1">
      <c r="L53" s="6"/>
      <c r="M53" s="6"/>
      <c r="N53" s="6"/>
      <c r="O53" s="6"/>
    </row>
    <row r="54" spans="3:7" ht="12.75" customHeight="1">
      <c r="C54" s="11"/>
      <c r="D54" s="11"/>
      <c r="E54" s="11"/>
      <c r="F54" s="11"/>
      <c r="G54" s="11"/>
    </row>
    <row r="55" spans="3:7" ht="12.75" customHeight="1">
      <c r="C55" s="11"/>
      <c r="D55" s="11"/>
      <c r="E55" s="11"/>
      <c r="F55" s="11"/>
      <c r="G55" s="11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mergeCells count="5">
    <mergeCell ref="A1:K1"/>
    <mergeCell ref="K6:L6"/>
    <mergeCell ref="K7:L7"/>
    <mergeCell ref="C6:F6"/>
    <mergeCell ref="G6:J6"/>
  </mergeCells>
  <printOptions horizontalCentered="1"/>
  <pageMargins left="0.3937007874015748" right="0.3937007874015748" top="0.3937007874015748" bottom="1" header="0.5118110236220472" footer="0.5118110236220472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zoomScale="75" zoomScaleNormal="75" workbookViewId="0" topLeftCell="A1">
      <selection activeCell="H14" sqref="H14"/>
    </sheetView>
  </sheetViews>
  <sheetFormatPr defaultColWidth="11.421875" defaultRowHeight="12.75"/>
  <cols>
    <col min="1" max="1" width="1.1484375" style="4" customWidth="1"/>
    <col min="2" max="2" width="28.8515625" style="4" customWidth="1"/>
    <col min="3" max="5" width="14.00390625" style="4" customWidth="1"/>
    <col min="6" max="6" width="0.85546875" style="4" customWidth="1"/>
    <col min="7" max="16384" width="11.421875" style="4" customWidth="1"/>
  </cols>
  <sheetData>
    <row r="1" spans="1:5" ht="12.75">
      <c r="A1" s="25" t="s">
        <v>60</v>
      </c>
      <c r="B1" s="25"/>
      <c r="C1" s="25"/>
      <c r="D1" s="25"/>
      <c r="E1" s="25"/>
    </row>
    <row r="2" spans="1:6" ht="12.75" customHeight="1">
      <c r="A2" s="2" t="s">
        <v>44</v>
      </c>
      <c r="B2" s="3"/>
      <c r="C2" s="3"/>
      <c r="D2" s="3"/>
      <c r="E2" s="3"/>
      <c r="F2"/>
    </row>
    <row r="3" spans="1:6" ht="12.75" customHeight="1">
      <c r="A3" s="2" t="s">
        <v>51</v>
      </c>
      <c r="B3" s="3"/>
      <c r="C3" s="3"/>
      <c r="D3" s="3"/>
      <c r="E3" s="3"/>
      <c r="F3"/>
    </row>
    <row r="4" spans="1:6" ht="12.75" customHeight="1">
      <c r="A4" s="13"/>
      <c r="B4" s="14"/>
      <c r="C4" s="14"/>
      <c r="D4" s="14"/>
      <c r="E4" s="14"/>
      <c r="F4" s="1"/>
    </row>
    <row r="5" s="6" customFormat="1" ht="9" customHeight="1">
      <c r="F5"/>
    </row>
    <row r="6" spans="3:6" ht="12" customHeight="1">
      <c r="C6" s="7" t="s">
        <v>45</v>
      </c>
      <c r="D6" s="7" t="s">
        <v>46</v>
      </c>
      <c r="E6" s="7" t="s">
        <v>42</v>
      </c>
      <c r="F6"/>
    </row>
    <row r="7" spans="1:6" ht="9" customHeight="1">
      <c r="A7" s="5"/>
      <c r="B7" s="15"/>
      <c r="C7" s="15"/>
      <c r="D7" s="15"/>
      <c r="E7" s="16"/>
      <c r="F7" s="1"/>
    </row>
    <row r="8" spans="1:6" ht="12.75" customHeight="1">
      <c r="A8" s="6"/>
      <c r="B8" s="6"/>
      <c r="C8" s="6"/>
      <c r="D8" s="6"/>
      <c r="E8" s="6"/>
      <c r="F8"/>
    </row>
    <row r="9" spans="1:6" ht="12.75" customHeight="1">
      <c r="A9" s="4" t="s">
        <v>33</v>
      </c>
      <c r="B9" s="9"/>
      <c r="C9" s="9">
        <v>6459</v>
      </c>
      <c r="D9" s="9">
        <v>9044</v>
      </c>
      <c r="E9" s="9">
        <f>SUM(C9:D9)</f>
        <v>15503</v>
      </c>
      <c r="F9"/>
    </row>
    <row r="10" spans="1:6" ht="12.75" customHeight="1">
      <c r="A10" s="4" t="s">
        <v>34</v>
      </c>
      <c r="B10" s="9"/>
      <c r="C10" s="9">
        <v>31</v>
      </c>
      <c r="D10" s="9">
        <v>333</v>
      </c>
      <c r="E10" s="9">
        <f>SUM(C10:D10)</f>
        <v>364</v>
      </c>
      <c r="F10"/>
    </row>
    <row r="11" spans="1:6" ht="12.75" customHeight="1">
      <c r="A11" s="4" t="s">
        <v>57</v>
      </c>
      <c r="B11" s="9"/>
      <c r="C11" s="9">
        <f>SUM(C12:C14)</f>
        <v>42701</v>
      </c>
      <c r="D11" s="9">
        <f>SUM(D12:D14)</f>
        <v>47620</v>
      </c>
      <c r="E11" s="9">
        <f>SUM(E12:E14)</f>
        <v>90321</v>
      </c>
      <c r="F11"/>
    </row>
    <row r="12" spans="2:6" ht="12.75" customHeight="1">
      <c r="B12" s="4" t="s">
        <v>1</v>
      </c>
      <c r="C12" s="9">
        <v>36384</v>
      </c>
      <c r="D12" s="9">
        <v>41251</v>
      </c>
      <c r="E12" s="9">
        <f>SUM(C12:D12)</f>
        <v>77635</v>
      </c>
      <c r="F12"/>
    </row>
    <row r="13" spans="2:6" ht="12.75" customHeight="1">
      <c r="B13" s="4" t="s">
        <v>2</v>
      </c>
      <c r="C13" s="9">
        <v>4869</v>
      </c>
      <c r="D13" s="9">
        <v>5242</v>
      </c>
      <c r="E13" s="9">
        <f>SUM(C13:D13)</f>
        <v>10111</v>
      </c>
      <c r="F13"/>
    </row>
    <row r="14" spans="1:6" ht="12.75" customHeight="1">
      <c r="A14" s="12"/>
      <c r="B14" s="12" t="s">
        <v>59</v>
      </c>
      <c r="C14" s="9">
        <v>1448</v>
      </c>
      <c r="D14" s="9">
        <v>1127</v>
      </c>
      <c r="E14" s="9">
        <f>SUM(C14:D14)</f>
        <v>2575</v>
      </c>
      <c r="F14"/>
    </row>
    <row r="15" spans="1:6" ht="12.75" customHeight="1">
      <c r="A15" s="5"/>
      <c r="B15" s="10"/>
      <c r="C15" s="10"/>
      <c r="D15" s="10"/>
      <c r="E15" s="10"/>
      <c r="F15" s="1"/>
    </row>
    <row r="16" spans="1:6" ht="9" customHeight="1">
      <c r="A16" s="6"/>
      <c r="B16" s="8"/>
      <c r="C16" s="8"/>
      <c r="D16" s="8"/>
      <c r="E16" s="8"/>
      <c r="F16"/>
    </row>
    <row r="17" spans="1:6" ht="12.75" customHeight="1">
      <c r="A17" s="6" t="s">
        <v>29</v>
      </c>
      <c r="C17" s="19">
        <f>SUM(C9,C10,C11)</f>
        <v>49191</v>
      </c>
      <c r="D17" s="19">
        <f>SUM(D9,D10,D11)</f>
        <v>56997</v>
      </c>
      <c r="E17" s="19">
        <f>SUM(E9,E10,E11)</f>
        <v>106188</v>
      </c>
      <c r="F17"/>
    </row>
    <row r="18" spans="1:6" ht="9" customHeight="1">
      <c r="A18" s="5"/>
      <c r="B18" s="20"/>
      <c r="C18" s="20"/>
      <c r="D18" s="20"/>
      <c r="E18" s="20"/>
      <c r="F18" s="1"/>
    </row>
    <row r="19" spans="2:6" ht="12.75" customHeight="1">
      <c r="B19" s="6"/>
      <c r="C19" s="19"/>
      <c r="D19" s="19"/>
      <c r="E19" s="19"/>
      <c r="F19" s="6"/>
    </row>
    <row r="20" spans="1:6" ht="12.75" customHeight="1">
      <c r="A20" s="11" t="s">
        <v>37</v>
      </c>
      <c r="B20" s="11"/>
      <c r="C20" s="19"/>
      <c r="D20" s="19"/>
      <c r="E20" s="19"/>
      <c r="F20" s="6"/>
    </row>
    <row r="21" spans="2:6" ht="12.75" customHeight="1">
      <c r="B21" s="11"/>
      <c r="C21" s="19"/>
      <c r="D21" s="19"/>
      <c r="E21" s="19"/>
      <c r="F21"/>
    </row>
    <row r="22" spans="2:6" ht="12.75" customHeight="1">
      <c r="B22"/>
      <c r="C22"/>
      <c r="D22"/>
      <c r="E22"/>
      <c r="F22" s="6"/>
    </row>
    <row r="23" ht="12.75" customHeight="1">
      <c r="F23" s="6"/>
    </row>
    <row r="24" spans="2:6" ht="12.75" customHeight="1">
      <c r="B24"/>
      <c r="F24" s="6"/>
    </row>
    <row r="25" ht="12.75" customHeight="1">
      <c r="B25" s="11"/>
    </row>
    <row r="26" ht="12.75" customHeight="1">
      <c r="B26" s="11"/>
    </row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>
      <c r="B37"/>
    </row>
    <row r="41" ht="12.75">
      <c r="B41" s="11"/>
    </row>
  </sheetData>
  <mergeCells count="1">
    <mergeCell ref="A1:E1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DGESII  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Guerrero</dc:creator>
  <cp:keywords/>
  <dc:description/>
  <cp:lastModifiedBy>Ma. de Jesús Guerrero</cp:lastModifiedBy>
  <cp:lastPrinted>2002-11-06T01:09:51Z</cp:lastPrinted>
  <dcterms:created xsi:type="dcterms:W3CDTF">1997-06-12T20:35:02Z</dcterms:created>
  <dcterms:modified xsi:type="dcterms:W3CDTF">2002-11-06T01:10:13Z</dcterms:modified>
  <cp:category/>
  <cp:version/>
  <cp:contentType/>
  <cp:contentStatus/>
</cp:coreProperties>
</file>