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4800" windowHeight="4380" tabRatio="601" activeTab="2"/>
  </bookViews>
  <sheets>
    <sheet name="resumen" sheetId="1" r:id="rId1"/>
    <sheet name="p_a_zg" sheetId="2" r:id="rId2"/>
    <sheet name="alu_carr" sheetId="3" r:id="rId3"/>
  </sheets>
  <definedNames/>
  <calcPr fullCalcOnLoad="1"/>
</workbook>
</file>

<file path=xl/sharedStrings.xml><?xml version="1.0" encoding="utf-8"?>
<sst xmlns="http://schemas.openxmlformats.org/spreadsheetml/2006/main" count="99" uniqueCount="67">
  <si>
    <t>SISTEMA INCORPORADO</t>
  </si>
  <si>
    <t>Plan ENP</t>
  </si>
  <si>
    <t>Plan CCH</t>
  </si>
  <si>
    <t>Actuaría</t>
  </si>
  <si>
    <t>Administración (Cuautitlán)</t>
  </si>
  <si>
    <t>Arquitectura</t>
  </si>
  <si>
    <t>Arquitectura (Acatlán)</t>
  </si>
  <si>
    <t>Ciencias de la Comunicación/Periodismo y Com. Colectiva</t>
  </si>
  <si>
    <t>Cirujano Dentista</t>
  </si>
  <si>
    <t>Contaduría (Cuautitlán)</t>
  </si>
  <si>
    <t>Derecho</t>
  </si>
  <si>
    <t>Derecho (Acatlán)</t>
  </si>
  <si>
    <t>Diseño Gráfico</t>
  </si>
  <si>
    <t>Economía</t>
  </si>
  <si>
    <t>Enfermería y Obstetricia</t>
  </si>
  <si>
    <t>Historia</t>
  </si>
  <si>
    <t>Informática</t>
  </si>
  <si>
    <t>Ingeniería Civil</t>
  </si>
  <si>
    <t>Ingeniería en Computación</t>
  </si>
  <si>
    <t>Ingeniería Industrial</t>
  </si>
  <si>
    <t>Médico Cirujano</t>
  </si>
  <si>
    <t>Pedagogía</t>
  </si>
  <si>
    <t>Pedagogía (Acatlán)</t>
  </si>
  <si>
    <t>Psicología</t>
  </si>
  <si>
    <t>Química Farmacéutica Biológica</t>
  </si>
  <si>
    <t>Relaciones Internacionales</t>
  </si>
  <si>
    <t>Trabajo Social</t>
  </si>
  <si>
    <t>T O T A L</t>
  </si>
  <si>
    <t>Instituciones</t>
  </si>
  <si>
    <t>Profesores</t>
  </si>
  <si>
    <t>Alumnos</t>
  </si>
  <si>
    <t>Licenciatura</t>
  </si>
  <si>
    <t xml:space="preserve">   Plan ENP</t>
  </si>
  <si>
    <t xml:space="preserve">   Plan CCH</t>
  </si>
  <si>
    <t>FUENTE: Dirección General de Incorporación y Revalidación de Estudios, UNAM.</t>
  </si>
  <si>
    <t>Local</t>
  </si>
  <si>
    <t>Metropolitana</t>
  </si>
  <si>
    <t>Foránea</t>
  </si>
  <si>
    <t>Total</t>
  </si>
  <si>
    <t>PROFESORES POR ZONA GEOGRÁFICA</t>
  </si>
  <si>
    <t>Hombres</t>
  </si>
  <si>
    <t>Mujeres</t>
  </si>
  <si>
    <t>Primer Ingreso</t>
  </si>
  <si>
    <t>Reingreso</t>
  </si>
  <si>
    <t>Población</t>
  </si>
  <si>
    <t>Ciencias de la Computación</t>
  </si>
  <si>
    <t>ALUMNOS POR PLAN DE ESTUDIOS</t>
  </si>
  <si>
    <t>LICENCIATURA</t>
  </si>
  <si>
    <t>BACHILLERATO</t>
  </si>
  <si>
    <t>Bachillerato</t>
  </si>
  <si>
    <t>2001-2002</t>
  </si>
  <si>
    <t>Ingeniería Mecánica y Eléctrica</t>
  </si>
  <si>
    <t>Ingeniería en Telecomunicaciones</t>
  </si>
  <si>
    <r>
      <t>Administración</t>
    </r>
    <r>
      <rPr>
        <vertAlign val="superscript"/>
        <sz val="10"/>
        <rFont val="Arial"/>
        <family val="2"/>
      </rPr>
      <t>a</t>
    </r>
  </si>
  <si>
    <r>
      <t>Contaduría</t>
    </r>
    <r>
      <rPr>
        <vertAlign val="superscript"/>
        <sz val="10"/>
        <rFont val="Arial"/>
        <family val="2"/>
      </rPr>
      <t>a</t>
    </r>
  </si>
  <si>
    <t>ALUMNOS POR ZONA GEOGRÁFICA</t>
  </si>
  <si>
    <t>INSTITUCIONES INCORPORADAS</t>
  </si>
  <si>
    <t>Ciclo</t>
  </si>
  <si>
    <t>Sedes</t>
  </si>
  <si>
    <t>Planteles</t>
  </si>
  <si>
    <t>2000-2001</t>
  </si>
  <si>
    <t>incorporados</t>
  </si>
  <si>
    <t>Nivel</t>
  </si>
  <si>
    <t>Nivel / Carrera</t>
  </si>
  <si>
    <t>Planes de  estudio</t>
  </si>
  <si>
    <r>
      <t>a</t>
    </r>
    <r>
      <rPr>
        <sz val="8"/>
        <rFont val="Arial"/>
        <family val="2"/>
      </rPr>
      <t xml:space="preserve">  Incluye el Sistema de Universidad Abierta.</t>
    </r>
  </si>
  <si>
    <t>UNAM</t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</si>
</sst>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* #,##0_);_(* \(#,##0\);_(* &quot;-&quot;_);_(@_)"/>
    <numFmt numFmtId="178" formatCode="_(&quot;N$&quot;* #,##0.00_);_(&quot;N$&quot;* \(#,##0.00\);_(&quot;N$&quot;* &quot;-&quot;??_);_(@_)"/>
    <numFmt numFmtId="179" formatCode="_(* #,##0.00_);_(* \(#,##0.00\);_(* &quot;-&quot;??_);_(@_)"/>
    <numFmt numFmtId="180" formatCode="#,##0&quot; Pts&quot;;\-#,##0&quot; Pts&quot;"/>
    <numFmt numFmtId="181" formatCode="#,##0&quot; Pts&quot;;[Red]\-#,##0&quot; Pts&quot;"/>
    <numFmt numFmtId="182" formatCode="#,##0.00&quot; Pts&quot;;\-#,##0.00&quot; Pts&quot;"/>
    <numFmt numFmtId="183" formatCode="#,##0.00&quot; Pts&quot;;[Red]\-#,##0.00&quot; Pts&quot;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&quot;N$&quot;\ #,##0_);\(&quot;N$&quot;\ #,##0\)"/>
    <numFmt numFmtId="189" formatCode="&quot;N$&quot;\ #,##0_);[Red]\(&quot;N$&quot;\ #,##0\)"/>
    <numFmt numFmtId="190" formatCode="&quot;N$&quot;\ #,##0.00_);\(&quot;N$&quot;\ #,##0.00\)"/>
    <numFmt numFmtId="191" formatCode="&quot;N$&quot;\ #,##0.00_);[Red]\(&quot;N$&quot;\ #,##0.00\)"/>
    <numFmt numFmtId="192" formatCode="#,##0&quot;$&quot;_);\(#,##0&quot;$&quot;\)"/>
    <numFmt numFmtId="193" formatCode="#,##0&quot;$&quot;_);[Red]\(#,##0&quot;$&quot;\)"/>
    <numFmt numFmtId="194" formatCode="#,##0.00&quot;$&quot;_);\(#,##0.00&quot;$&quot;\)"/>
    <numFmt numFmtId="195" formatCode="#,##0.00&quot;$&quot;_);[Red]\(#,##0.00&quot;$&quot;\)"/>
    <numFmt numFmtId="196" formatCode="0.0%"/>
    <numFmt numFmtId="197" formatCode="0.000000000"/>
    <numFmt numFmtId="198" formatCode="0.0000000000"/>
    <numFmt numFmtId="199" formatCode="0.00000000000"/>
    <numFmt numFmtId="200" formatCode="0.000000000000"/>
    <numFmt numFmtId="201" formatCode="0.0000000000000"/>
    <numFmt numFmtId="202" formatCode="0.00000000000000"/>
    <numFmt numFmtId="203" formatCode="0.000000000000000"/>
    <numFmt numFmtId="204" formatCode="0.0000000000000000"/>
    <numFmt numFmtId="205" formatCode="0.00000000000000000"/>
    <numFmt numFmtId="206" formatCode="0.000000000000000000"/>
    <numFmt numFmtId="207" formatCode="0.0000000000000000000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0.000"/>
    <numFmt numFmtId="214" formatCode="0.0"/>
  </numFmts>
  <fonts count="9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right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6" fillId="0" borderId="1" xfId="0" applyFont="1" applyBorder="1" applyAlignment="1">
      <alignment horizontal="right"/>
    </xf>
    <xf numFmtId="1" fontId="5" fillId="0" borderId="0" xfId="0" applyNumberFormat="1" applyFont="1" applyAlignment="1">
      <alignment/>
    </xf>
    <xf numFmtId="1" fontId="5" fillId="0" borderId="1" xfId="0" applyNumberFormat="1" applyFont="1" applyBorder="1" applyAlignment="1">
      <alignment/>
    </xf>
    <xf numFmtId="3" fontId="5" fillId="0" borderId="0" xfId="0" applyNumberFormat="1" applyFont="1" applyBorder="1" applyAlignment="1" applyProtection="1">
      <alignment/>
      <protection/>
    </xf>
    <xf numFmtId="3" fontId="5" fillId="0" borderId="1" xfId="0" applyNumberFormat="1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1" fontId="5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zoomScale="75" zoomScaleNormal="75" workbookViewId="0" topLeftCell="A1">
      <selection activeCell="A5" sqref="A5"/>
    </sheetView>
  </sheetViews>
  <sheetFormatPr defaultColWidth="11.421875" defaultRowHeight="12.75"/>
  <cols>
    <col min="1" max="1" width="11.421875" style="3" customWidth="1"/>
    <col min="2" max="2" width="15.8515625" style="3" customWidth="1"/>
    <col min="3" max="3" width="10.8515625" style="3" customWidth="1"/>
    <col min="4" max="4" width="9.8515625" style="3" customWidth="1"/>
    <col min="5" max="5" width="10.8515625" style="3" customWidth="1"/>
    <col min="6" max="16384" width="11.421875" style="3" customWidth="1"/>
  </cols>
  <sheetData>
    <row r="1" spans="1:4" ht="12.75">
      <c r="A1" s="28" t="s">
        <v>66</v>
      </c>
      <c r="B1" s="28"/>
      <c r="C1" s="28"/>
      <c r="D1" s="28"/>
    </row>
    <row r="2" spans="1:4" ht="12.75" customHeight="1">
      <c r="A2" s="28" t="s">
        <v>0</v>
      </c>
      <c r="B2" s="28"/>
      <c r="C2" s="28"/>
      <c r="D2" s="28"/>
    </row>
    <row r="3" spans="1:4" ht="12.75" customHeight="1">
      <c r="A3" s="28" t="s">
        <v>50</v>
      </c>
      <c r="B3" s="28"/>
      <c r="C3" s="28"/>
      <c r="D3" s="28"/>
    </row>
    <row r="4" spans="1:4" ht="12.75" customHeight="1">
      <c r="A4" s="12"/>
      <c r="B4" s="12"/>
      <c r="C4" s="13"/>
      <c r="D4" s="13"/>
    </row>
    <row r="5" s="5" customFormat="1" ht="9" customHeight="1"/>
    <row r="6" spans="2:6" ht="11.25" customHeight="1">
      <c r="B6" s="24" t="s">
        <v>64</v>
      </c>
      <c r="F6" s="8"/>
    </row>
    <row r="7" spans="1:6" ht="11.25" customHeight="1">
      <c r="A7" s="10" t="s">
        <v>62</v>
      </c>
      <c r="B7" s="24" t="s">
        <v>61</v>
      </c>
      <c r="C7" s="6" t="s">
        <v>29</v>
      </c>
      <c r="D7" s="6" t="s">
        <v>30</v>
      </c>
      <c r="F7" s="8"/>
    </row>
    <row r="8" spans="1:6" ht="9" customHeight="1">
      <c r="A8" s="4"/>
      <c r="B8" s="14"/>
      <c r="C8" s="14"/>
      <c r="D8" s="15"/>
      <c r="F8" s="8"/>
    </row>
    <row r="9" spans="1:6" ht="12.75" customHeight="1">
      <c r="A9" s="5"/>
      <c r="B9" s="5"/>
      <c r="C9" s="5"/>
      <c r="D9" s="5"/>
      <c r="F9" s="8"/>
    </row>
    <row r="10" spans="1:6" ht="12.75" customHeight="1">
      <c r="A10" s="3" t="s">
        <v>31</v>
      </c>
      <c r="B10" s="16">
        <v>79</v>
      </c>
      <c r="C10" s="8">
        <v>3117</v>
      </c>
      <c r="D10" s="8">
        <v>15936</v>
      </c>
      <c r="F10" s="8"/>
    </row>
    <row r="11" spans="1:6" ht="12.75" customHeight="1">
      <c r="A11" s="3" t="s">
        <v>49</v>
      </c>
      <c r="B11" s="8">
        <f>SUM(B12:B13)</f>
        <v>335</v>
      </c>
      <c r="C11" s="8">
        <f>SUM(C12:C13)</f>
        <v>8734</v>
      </c>
      <c r="D11" s="8">
        <f>SUM(D12:D13)</f>
        <v>88301</v>
      </c>
      <c r="F11" s="8"/>
    </row>
    <row r="12" spans="1:4" ht="12.75" customHeight="1">
      <c r="A12" s="3" t="s">
        <v>32</v>
      </c>
      <c r="B12" s="3">
        <v>276</v>
      </c>
      <c r="C12" s="8">
        <v>7700</v>
      </c>
      <c r="D12" s="8">
        <v>78326</v>
      </c>
    </row>
    <row r="13" spans="1:4" ht="12.75" customHeight="1">
      <c r="A13" s="3" t="s">
        <v>33</v>
      </c>
      <c r="B13" s="3">
        <v>59</v>
      </c>
      <c r="C13" s="8">
        <v>1034</v>
      </c>
      <c r="D13" s="8">
        <v>9975</v>
      </c>
    </row>
    <row r="14" spans="1:4" ht="12.75" customHeight="1">
      <c r="A14" s="4"/>
      <c r="B14" s="17"/>
      <c r="C14" s="9"/>
      <c r="D14" s="9"/>
    </row>
    <row r="15" spans="1:4" ht="9" customHeight="1">
      <c r="A15" s="22"/>
      <c r="B15" s="7"/>
      <c r="C15" s="7"/>
      <c r="D15" s="7"/>
    </row>
    <row r="16" spans="1:4" ht="13.5" customHeight="1">
      <c r="A16" s="5" t="s">
        <v>27</v>
      </c>
      <c r="B16" s="18">
        <f>SUM(B10,B11)</f>
        <v>414</v>
      </c>
      <c r="C16" s="18">
        <f>SUM(C10,C11)</f>
        <v>11851</v>
      </c>
      <c r="D16" s="18">
        <f>SUM(D10,D11)</f>
        <v>104237</v>
      </c>
    </row>
    <row r="17" spans="1:4" ht="9" customHeight="1">
      <c r="A17" s="4"/>
      <c r="B17" s="4"/>
      <c r="C17" s="19"/>
      <c r="D17" s="19"/>
    </row>
    <row r="19" ht="12.75" customHeight="1"/>
    <row r="20" ht="12.75" customHeight="1"/>
    <row r="21" spans="1:4" ht="12.75" customHeight="1">
      <c r="A21" s="28" t="s">
        <v>66</v>
      </c>
      <c r="B21" s="28"/>
      <c r="C21" s="28"/>
      <c r="D21" s="28"/>
    </row>
    <row r="22" spans="1:5" ht="12.75" customHeight="1">
      <c r="A22" s="28" t="s">
        <v>56</v>
      </c>
      <c r="B22" s="28"/>
      <c r="C22" s="28"/>
      <c r="D22" s="28"/>
      <c r="E22" s="26"/>
    </row>
    <row r="23" spans="1:4" ht="12.75" customHeight="1">
      <c r="A23" s="4"/>
      <c r="B23" s="4"/>
      <c r="C23" s="4"/>
      <c r="D23" s="4"/>
    </row>
    <row r="24" ht="9" customHeight="1"/>
    <row r="25" spans="1:4" ht="10.5" customHeight="1">
      <c r="A25" s="10" t="s">
        <v>57</v>
      </c>
      <c r="B25" s="24" t="s">
        <v>59</v>
      </c>
      <c r="C25" s="6" t="s">
        <v>58</v>
      </c>
      <c r="D25" s="6" t="s">
        <v>28</v>
      </c>
    </row>
    <row r="26" spans="1:4" ht="9" customHeight="1">
      <c r="A26" s="4"/>
      <c r="B26" s="4"/>
      <c r="C26" s="4"/>
      <c r="D26" s="4"/>
    </row>
    <row r="27" ht="12.75" customHeight="1"/>
    <row r="28" spans="1:4" ht="12.75" customHeight="1">
      <c r="A28" s="3" t="s">
        <v>60</v>
      </c>
      <c r="B28" s="3">
        <v>444</v>
      </c>
      <c r="C28" s="3">
        <v>373</v>
      </c>
      <c r="D28" s="3">
        <v>343</v>
      </c>
    </row>
    <row r="29" spans="1:4" ht="12.75" customHeight="1">
      <c r="A29" s="3" t="s">
        <v>50</v>
      </c>
      <c r="B29" s="3">
        <v>414</v>
      </c>
      <c r="C29" s="3">
        <v>370</v>
      </c>
      <c r="D29" s="3">
        <v>339</v>
      </c>
    </row>
    <row r="30" spans="1:4" ht="12.75" customHeight="1">
      <c r="A30" s="4"/>
      <c r="B30" s="4"/>
      <c r="C30" s="4"/>
      <c r="D30" s="4"/>
    </row>
    <row r="31" ht="12.75" customHeight="1"/>
    <row r="32" ht="12.75" customHeight="1">
      <c r="A32" s="10" t="s">
        <v>34</v>
      </c>
    </row>
    <row r="33" ht="12.75" customHeight="1"/>
  </sheetData>
  <mergeCells count="5">
    <mergeCell ref="A22:D22"/>
    <mergeCell ref="A1:D1"/>
    <mergeCell ref="A2:D2"/>
    <mergeCell ref="A3:D3"/>
    <mergeCell ref="A21:D21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="75" zoomScaleNormal="75" workbookViewId="0" topLeftCell="A4">
      <selection activeCell="I20" sqref="I20"/>
    </sheetView>
  </sheetViews>
  <sheetFormatPr defaultColWidth="11.421875" defaultRowHeight="12.75"/>
  <cols>
    <col min="1" max="2" width="11.421875" style="3" customWidth="1"/>
    <col min="3" max="3" width="13.7109375" style="3" customWidth="1"/>
    <col min="4" max="5" width="12.8515625" style="3" customWidth="1"/>
    <col min="6" max="16384" width="11.421875" style="3" customWidth="1"/>
  </cols>
  <sheetData>
    <row r="1" spans="1:5" ht="12.75">
      <c r="A1" s="28" t="s">
        <v>66</v>
      </c>
      <c r="B1" s="28"/>
      <c r="C1" s="28"/>
      <c r="D1" s="28"/>
      <c r="E1" s="28"/>
    </row>
    <row r="2" spans="1:5" ht="12.75" customHeight="1">
      <c r="A2" s="28" t="s">
        <v>39</v>
      </c>
      <c r="B2" s="28"/>
      <c r="C2" s="28"/>
      <c r="D2" s="28"/>
      <c r="E2" s="28"/>
    </row>
    <row r="3" spans="1:5" ht="12.75" customHeight="1">
      <c r="A3" s="28" t="s">
        <v>50</v>
      </c>
      <c r="B3" s="28"/>
      <c r="C3" s="28"/>
      <c r="D3" s="28"/>
      <c r="E3" s="28"/>
    </row>
    <row r="4" spans="1:5" ht="12.75" customHeight="1">
      <c r="A4" s="12"/>
      <c r="B4" s="13"/>
      <c r="C4" s="13"/>
      <c r="D4" s="13"/>
      <c r="E4" s="13"/>
    </row>
    <row r="5" spans="6:8" s="5" customFormat="1" ht="9" customHeight="1">
      <c r="F5" s="8"/>
      <c r="H5" s="7"/>
    </row>
    <row r="6" spans="1:8" ht="12" customHeight="1">
      <c r="A6" s="10" t="s">
        <v>62</v>
      </c>
      <c r="B6" s="6" t="s">
        <v>35</v>
      </c>
      <c r="C6" s="6" t="s">
        <v>36</v>
      </c>
      <c r="D6" s="6" t="s">
        <v>37</v>
      </c>
      <c r="E6" s="6" t="s">
        <v>38</v>
      </c>
      <c r="F6" s="8"/>
      <c r="H6" s="7"/>
    </row>
    <row r="7" spans="1:8" ht="9" customHeight="1">
      <c r="A7" s="4"/>
      <c r="B7" s="14"/>
      <c r="C7" s="14"/>
      <c r="D7" s="14"/>
      <c r="E7" s="15"/>
      <c r="F7" s="8"/>
      <c r="H7" s="7"/>
    </row>
    <row r="8" spans="1:8" ht="12.75" customHeight="1">
      <c r="A8" s="5"/>
      <c r="B8" s="5"/>
      <c r="C8" s="5"/>
      <c r="D8" s="5"/>
      <c r="E8" s="5"/>
      <c r="F8" s="8"/>
      <c r="H8" s="7"/>
    </row>
    <row r="9" spans="1:8" ht="12.75" customHeight="1">
      <c r="A9" s="3" t="s">
        <v>31</v>
      </c>
      <c r="B9" s="8">
        <v>1463</v>
      </c>
      <c r="C9" s="8">
        <v>446</v>
      </c>
      <c r="D9" s="8">
        <v>1208</v>
      </c>
      <c r="E9" s="8">
        <f>SUM(B9:D9)</f>
        <v>3117</v>
      </c>
      <c r="F9" s="8"/>
      <c r="H9" s="7"/>
    </row>
    <row r="10" spans="1:5" ht="12.75" customHeight="1">
      <c r="A10" s="3" t="s">
        <v>49</v>
      </c>
      <c r="B10" s="8">
        <f>SUM(B11:B12)</f>
        <v>6040</v>
      </c>
      <c r="C10" s="8">
        <f>SUM(C11:C12)</f>
        <v>1674</v>
      </c>
      <c r="D10" s="8">
        <f>SUM(D11:D12)</f>
        <v>1020</v>
      </c>
      <c r="E10" s="8">
        <f>SUM(E11:E12)</f>
        <v>8734</v>
      </c>
    </row>
    <row r="11" spans="1:5" ht="12.75" customHeight="1">
      <c r="A11" s="3" t="s">
        <v>32</v>
      </c>
      <c r="B11" s="8">
        <v>5369</v>
      </c>
      <c r="C11" s="8">
        <v>1587</v>
      </c>
      <c r="D11" s="8">
        <v>744</v>
      </c>
      <c r="E11" s="8">
        <f>SUM(B11:D11)</f>
        <v>7700</v>
      </c>
    </row>
    <row r="12" spans="1:5" ht="12.75" customHeight="1">
      <c r="A12" s="3" t="s">
        <v>33</v>
      </c>
      <c r="B12" s="8">
        <v>671</v>
      </c>
      <c r="C12" s="8">
        <v>87</v>
      </c>
      <c r="D12" s="8">
        <v>276</v>
      </c>
      <c r="E12" s="8">
        <f>SUM(B12:D12)</f>
        <v>1034</v>
      </c>
    </row>
    <row r="13" spans="1:5" ht="12.75" customHeight="1">
      <c r="A13" s="4"/>
      <c r="B13" s="9"/>
      <c r="C13" s="9"/>
      <c r="D13" s="9"/>
      <c r="E13" s="9"/>
    </row>
    <row r="14" spans="1:5" ht="9" customHeight="1">
      <c r="A14" s="5"/>
      <c r="B14" s="7"/>
      <c r="C14" s="7"/>
      <c r="D14" s="7"/>
      <c r="E14" s="7"/>
    </row>
    <row r="15" spans="1:5" ht="12.75" customHeight="1">
      <c r="A15" s="5" t="s">
        <v>27</v>
      </c>
      <c r="B15" s="18">
        <f>SUM(B9:B9,B10)</f>
        <v>7503</v>
      </c>
      <c r="C15" s="18">
        <f>SUM(C9:C9,C10)</f>
        <v>2120</v>
      </c>
      <c r="D15" s="18">
        <f>SUM(D9:D9,D10)</f>
        <v>2228</v>
      </c>
      <c r="E15" s="18">
        <f>SUM(E9:E9,E10)</f>
        <v>11851</v>
      </c>
    </row>
    <row r="16" spans="1:5" ht="9" customHeight="1">
      <c r="A16" s="4"/>
      <c r="B16" s="19"/>
      <c r="C16" s="19"/>
      <c r="D16" s="19"/>
      <c r="E16" s="19"/>
    </row>
    <row r="17" spans="2:5" ht="12.75" customHeight="1">
      <c r="B17" s="5"/>
      <c r="C17" s="18"/>
      <c r="D17" s="18"/>
      <c r="E17" s="18"/>
    </row>
    <row r="18" spans="2:5" ht="12.75" customHeight="1">
      <c r="B18" s="5"/>
      <c r="C18" s="18"/>
      <c r="D18" s="18"/>
      <c r="E18" s="18"/>
    </row>
    <row r="19" spans="1:5" ht="12.75" customHeight="1">
      <c r="A19" s="28" t="s">
        <v>66</v>
      </c>
      <c r="B19" s="28"/>
      <c r="C19" s="28"/>
      <c r="D19" s="28"/>
      <c r="E19" s="28"/>
    </row>
    <row r="20" spans="1:5" ht="12.75" customHeight="1">
      <c r="A20" s="28" t="s">
        <v>55</v>
      </c>
      <c r="B20" s="28"/>
      <c r="C20" s="28"/>
      <c r="D20" s="28"/>
      <c r="E20" s="28"/>
    </row>
    <row r="21" spans="1:5" ht="12.75" customHeight="1">
      <c r="A21" s="28" t="s">
        <v>50</v>
      </c>
      <c r="B21" s="28"/>
      <c r="C21" s="28"/>
      <c r="D21" s="28"/>
      <c r="E21" s="28"/>
    </row>
    <row r="22" spans="1:5" ht="12.75" customHeight="1">
      <c r="A22" s="12"/>
      <c r="B22" s="13"/>
      <c r="C22" s="13"/>
      <c r="D22" s="13"/>
      <c r="E22" s="13"/>
    </row>
    <row r="23" spans="1:5" ht="12.75" customHeight="1">
      <c r="A23" s="5"/>
      <c r="B23" s="5"/>
      <c r="C23" s="5"/>
      <c r="D23" s="5"/>
      <c r="E23" s="5"/>
    </row>
    <row r="24" spans="1:5" ht="12.75" customHeight="1">
      <c r="A24" s="10" t="s">
        <v>62</v>
      </c>
      <c r="B24" s="6" t="s">
        <v>35</v>
      </c>
      <c r="C24" s="6" t="s">
        <v>36</v>
      </c>
      <c r="D24" s="6" t="s">
        <v>37</v>
      </c>
      <c r="E24" s="6" t="s">
        <v>38</v>
      </c>
    </row>
    <row r="25" spans="1:5" ht="12.75" customHeight="1">
      <c r="A25" s="4"/>
      <c r="B25" s="14"/>
      <c r="C25" s="14"/>
      <c r="D25" s="14"/>
      <c r="E25" s="15"/>
    </row>
    <row r="26" spans="1:5" ht="12.75" customHeight="1">
      <c r="A26" s="5"/>
      <c r="B26" s="5"/>
      <c r="C26" s="5"/>
      <c r="D26" s="5"/>
      <c r="E26" s="5"/>
    </row>
    <row r="27" spans="1:5" ht="12.75" customHeight="1">
      <c r="A27" s="3" t="s">
        <v>31</v>
      </c>
      <c r="B27" s="8">
        <v>6367</v>
      </c>
      <c r="C27" s="8">
        <v>1519</v>
      </c>
      <c r="D27" s="8">
        <v>8050</v>
      </c>
      <c r="E27" s="8">
        <f>SUM(B27:D27)</f>
        <v>15936</v>
      </c>
    </row>
    <row r="28" spans="1:5" ht="12.75" customHeight="1">
      <c r="A28" s="3" t="s">
        <v>49</v>
      </c>
      <c r="B28" s="8">
        <f>SUM(B29:B30)</f>
        <v>59706</v>
      </c>
      <c r="C28" s="8">
        <f>SUM(C29:C30)</f>
        <v>19040</v>
      </c>
      <c r="D28" s="8">
        <f>SUM(D29:D30)</f>
        <v>9555</v>
      </c>
      <c r="E28" s="8">
        <f>SUM(E29:E30)</f>
        <v>88301</v>
      </c>
    </row>
    <row r="29" spans="1:5" ht="12.75" customHeight="1">
      <c r="A29" s="3" t="s">
        <v>32</v>
      </c>
      <c r="B29" s="8">
        <v>54324</v>
      </c>
      <c r="C29" s="8">
        <v>17601</v>
      </c>
      <c r="D29" s="8">
        <v>6401</v>
      </c>
      <c r="E29" s="8">
        <f>SUM(B29:D29)</f>
        <v>78326</v>
      </c>
    </row>
    <row r="30" spans="1:5" ht="12.75" customHeight="1">
      <c r="A30" s="3" t="s">
        <v>33</v>
      </c>
      <c r="B30" s="8">
        <v>5382</v>
      </c>
      <c r="C30" s="8">
        <v>1439</v>
      </c>
      <c r="D30" s="8">
        <v>3154</v>
      </c>
      <c r="E30" s="8">
        <f>SUM(B30:D30)</f>
        <v>9975</v>
      </c>
    </row>
    <row r="31" spans="1:5" ht="12.75" customHeight="1">
      <c r="A31" s="4"/>
      <c r="B31" s="9"/>
      <c r="C31" s="9"/>
      <c r="D31" s="9"/>
      <c r="E31" s="9"/>
    </row>
    <row r="32" spans="1:5" ht="9" customHeight="1">
      <c r="A32" s="5"/>
      <c r="B32" s="7"/>
      <c r="C32" s="7"/>
      <c r="D32" s="7"/>
      <c r="E32" s="7"/>
    </row>
    <row r="33" spans="1:5" ht="12.75" customHeight="1">
      <c r="A33" s="5" t="s">
        <v>27</v>
      </c>
      <c r="B33" s="18">
        <f>SUM(B27:B28)</f>
        <v>66073</v>
      </c>
      <c r="C33" s="18">
        <f>SUM(C27:C28)</f>
        <v>20559</v>
      </c>
      <c r="D33" s="18">
        <f>SUM(D27:D28)</f>
        <v>17605</v>
      </c>
      <c r="E33" s="18">
        <f>SUM(E27:E28)</f>
        <v>104237</v>
      </c>
    </row>
    <row r="34" spans="1:5" ht="9" customHeight="1">
      <c r="A34" s="4"/>
      <c r="B34" s="4"/>
      <c r="C34" s="19"/>
      <c r="D34" s="19"/>
      <c r="E34" s="19"/>
    </row>
    <row r="35" spans="4:5" ht="12.75" customHeight="1">
      <c r="D35" s="5"/>
      <c r="E35" s="18"/>
    </row>
    <row r="36" ht="12.75">
      <c r="A36" s="10" t="s">
        <v>34</v>
      </c>
    </row>
  </sheetData>
  <mergeCells count="6">
    <mergeCell ref="A20:E20"/>
    <mergeCell ref="A21:E21"/>
    <mergeCell ref="A1:E1"/>
    <mergeCell ref="A2:E2"/>
    <mergeCell ref="A3:E3"/>
    <mergeCell ref="A19:E19"/>
  </mergeCells>
  <printOptions horizontalCentered="1"/>
  <pageMargins left="0.3937007874015748" right="0.3937007874015748" top="0.3937007874015748" bottom="0.1968503937007874" header="0.5118110236220472" footer="0.5118110236220472"/>
  <pageSetup horizontalDpi="600" verticalDpi="600" orientation="landscape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="75" zoomScaleNormal="75" workbookViewId="0" topLeftCell="A1">
      <selection activeCell="A16" sqref="A16"/>
    </sheetView>
  </sheetViews>
  <sheetFormatPr defaultColWidth="11.421875" defaultRowHeight="12.75"/>
  <cols>
    <col min="1" max="1" width="49.8515625" style="3" customWidth="1"/>
    <col min="2" max="2" width="8.8515625" style="3" customWidth="1"/>
    <col min="3" max="3" width="8.421875" style="3" customWidth="1"/>
    <col min="4" max="7" width="8.7109375" style="3" customWidth="1"/>
    <col min="8" max="8" width="8.421875" style="3" customWidth="1"/>
    <col min="9" max="16384" width="11.421875" style="3" customWidth="1"/>
  </cols>
  <sheetData>
    <row r="1" spans="1:8" ht="12.75">
      <c r="A1" s="28" t="s">
        <v>66</v>
      </c>
      <c r="B1" s="28"/>
      <c r="C1" s="28"/>
      <c r="D1" s="28"/>
      <c r="E1" s="28"/>
      <c r="F1" s="28"/>
      <c r="G1" s="28"/>
      <c r="H1" s="28"/>
    </row>
    <row r="2" spans="1:8" ht="12.75" customHeight="1">
      <c r="A2" s="1" t="s">
        <v>46</v>
      </c>
      <c r="B2" s="2"/>
      <c r="C2" s="2"/>
      <c r="D2" s="2"/>
      <c r="E2" s="2"/>
      <c r="F2" s="2"/>
      <c r="G2" s="2"/>
      <c r="H2" s="2"/>
    </row>
    <row r="3" spans="1:8" ht="12.75" customHeight="1">
      <c r="A3" s="1" t="s">
        <v>50</v>
      </c>
      <c r="B3" s="2"/>
      <c r="C3" s="2"/>
      <c r="D3" s="2"/>
      <c r="E3" s="2"/>
      <c r="F3" s="2"/>
      <c r="G3" s="2"/>
      <c r="H3" s="2"/>
    </row>
    <row r="4" spans="1:8" ht="12.75" customHeight="1">
      <c r="A4" s="12"/>
      <c r="B4" s="13"/>
      <c r="C4" s="13"/>
      <c r="D4" s="13"/>
      <c r="E4" s="13"/>
      <c r="F4" s="13"/>
      <c r="G4" s="13"/>
      <c r="H4" s="13"/>
    </row>
    <row r="5" spans="9:15" s="5" customFormat="1" ht="9" customHeight="1">
      <c r="I5" s="3"/>
      <c r="J5" s="3"/>
      <c r="K5" s="3"/>
      <c r="L5" s="3"/>
      <c r="M5" s="8"/>
      <c r="O5" s="7"/>
    </row>
    <row r="6" spans="1:15" s="5" customFormat="1" ht="12" customHeight="1">
      <c r="A6" s="20"/>
      <c r="B6" s="27" t="s">
        <v>42</v>
      </c>
      <c r="C6" s="27"/>
      <c r="D6" s="27"/>
      <c r="E6" s="27" t="s">
        <v>43</v>
      </c>
      <c r="F6" s="27"/>
      <c r="G6" s="27"/>
      <c r="H6" s="25" t="s">
        <v>44</v>
      </c>
      <c r="I6" s="3"/>
      <c r="J6" s="3"/>
      <c r="K6" s="3"/>
      <c r="L6" s="3"/>
      <c r="M6" s="8"/>
      <c r="N6" s="3"/>
      <c r="O6" s="7"/>
    </row>
    <row r="7" spans="1:15" ht="12" customHeight="1">
      <c r="A7" s="10" t="s">
        <v>63</v>
      </c>
      <c r="B7" s="6" t="s">
        <v>40</v>
      </c>
      <c r="C7" s="6" t="s">
        <v>41</v>
      </c>
      <c r="D7" s="6" t="s">
        <v>38</v>
      </c>
      <c r="E7" s="6" t="s">
        <v>40</v>
      </c>
      <c r="F7" s="6" t="s">
        <v>41</v>
      </c>
      <c r="G7" s="6" t="s">
        <v>38</v>
      </c>
      <c r="H7" s="24" t="s">
        <v>38</v>
      </c>
      <c r="M7" s="8"/>
      <c r="O7" s="7"/>
    </row>
    <row r="8" spans="1:15" ht="9" customHeight="1">
      <c r="A8" s="4"/>
      <c r="B8" s="14"/>
      <c r="C8" s="14"/>
      <c r="D8" s="14"/>
      <c r="E8" s="14"/>
      <c r="F8" s="14"/>
      <c r="G8" s="14"/>
      <c r="H8" s="15"/>
      <c r="M8" s="8"/>
      <c r="O8" s="7"/>
    </row>
    <row r="9" spans="1:15" ht="12.75" customHeight="1">
      <c r="A9" s="5"/>
      <c r="B9" s="5"/>
      <c r="C9" s="5"/>
      <c r="D9" s="5"/>
      <c r="E9" s="5"/>
      <c r="F9" s="5"/>
      <c r="G9" s="5"/>
      <c r="H9" s="5"/>
      <c r="L9" s="11"/>
      <c r="M9" s="8"/>
      <c r="O9" s="7"/>
    </row>
    <row r="10" spans="1:15" ht="12.75" customHeight="1">
      <c r="A10" s="5" t="s">
        <v>47</v>
      </c>
      <c r="B10" s="7">
        <f aca="true" t="shared" si="0" ref="B10:H10">SUM(B11:B39)</f>
        <v>1593</v>
      </c>
      <c r="C10" s="7">
        <f t="shared" si="0"/>
        <v>2035</v>
      </c>
      <c r="D10" s="7">
        <f t="shared" si="0"/>
        <v>3628</v>
      </c>
      <c r="E10" s="7">
        <f t="shared" si="0"/>
        <v>4306</v>
      </c>
      <c r="F10" s="7">
        <f t="shared" si="0"/>
        <v>8002</v>
      </c>
      <c r="G10" s="7">
        <f t="shared" si="0"/>
        <v>12308</v>
      </c>
      <c r="H10" s="7">
        <f t="shared" si="0"/>
        <v>15936</v>
      </c>
      <c r="L10" s="11"/>
      <c r="M10" s="8"/>
      <c r="O10" s="7"/>
    </row>
    <row r="11" spans="1:15" ht="12.75" customHeight="1">
      <c r="A11" s="5" t="s">
        <v>3</v>
      </c>
      <c r="B11" s="8">
        <v>0</v>
      </c>
      <c r="C11" s="8">
        <v>0</v>
      </c>
      <c r="D11" s="8">
        <f>SUM(B11:C11)</f>
        <v>0</v>
      </c>
      <c r="E11" s="8">
        <v>3</v>
      </c>
      <c r="F11" s="8">
        <v>5</v>
      </c>
      <c r="G11" s="8">
        <f>SUM(E11:F11)</f>
        <v>8</v>
      </c>
      <c r="H11" s="8">
        <f aca="true" t="shared" si="1" ref="H11:H39">SUM(D11,G11)</f>
        <v>8</v>
      </c>
      <c r="M11" s="8"/>
      <c r="N11" s="8"/>
      <c r="O11" s="8"/>
    </row>
    <row r="12" spans="1:15" ht="12.75" customHeight="1">
      <c r="A12" s="5" t="s">
        <v>53</v>
      </c>
      <c r="B12" s="8">
        <f>246+2</f>
        <v>248</v>
      </c>
      <c r="C12" s="8">
        <f>189+2</f>
        <v>191</v>
      </c>
      <c r="D12" s="8">
        <f aca="true" t="shared" si="2" ref="D12:D42">SUM(B12:C12)</f>
        <v>439</v>
      </c>
      <c r="E12" s="8">
        <v>571</v>
      </c>
      <c r="F12" s="8">
        <v>774</v>
      </c>
      <c r="G12" s="8">
        <f aca="true" t="shared" si="3" ref="G12:G42">SUM(E12:F12)</f>
        <v>1345</v>
      </c>
      <c r="H12" s="8">
        <f t="shared" si="1"/>
        <v>1784</v>
      </c>
      <c r="M12" s="8"/>
      <c r="N12" s="8"/>
      <c r="O12" s="8"/>
    </row>
    <row r="13" spans="1:15" ht="12.75" customHeight="1">
      <c r="A13" s="5" t="s">
        <v>4</v>
      </c>
      <c r="B13" s="8">
        <v>13</v>
      </c>
      <c r="C13" s="8">
        <v>4</v>
      </c>
      <c r="D13" s="8">
        <f t="shared" si="2"/>
        <v>17</v>
      </c>
      <c r="E13" s="8">
        <v>6</v>
      </c>
      <c r="F13" s="8">
        <v>65</v>
      </c>
      <c r="G13" s="8">
        <f t="shared" si="3"/>
        <v>71</v>
      </c>
      <c r="H13" s="8">
        <f t="shared" si="1"/>
        <v>88</v>
      </c>
      <c r="M13" s="8"/>
      <c r="N13" s="8"/>
      <c r="O13" s="8"/>
    </row>
    <row r="14" spans="1:15" ht="12.75" customHeight="1">
      <c r="A14" s="5" t="s">
        <v>5</v>
      </c>
      <c r="B14" s="8">
        <v>59</v>
      </c>
      <c r="C14" s="8">
        <v>25</v>
      </c>
      <c r="D14" s="8">
        <f t="shared" si="2"/>
        <v>84</v>
      </c>
      <c r="E14" s="8">
        <v>101</v>
      </c>
      <c r="F14" s="8">
        <v>89</v>
      </c>
      <c r="G14" s="8">
        <f t="shared" si="3"/>
        <v>190</v>
      </c>
      <c r="H14" s="8">
        <f t="shared" si="1"/>
        <v>274</v>
      </c>
      <c r="M14" s="8"/>
      <c r="N14" s="8"/>
      <c r="O14" s="8"/>
    </row>
    <row r="15" spans="1:15" ht="12.75" customHeight="1">
      <c r="A15" s="5" t="s">
        <v>6</v>
      </c>
      <c r="B15" s="8">
        <v>26</v>
      </c>
      <c r="C15" s="8">
        <v>6</v>
      </c>
      <c r="D15" s="8">
        <f t="shared" si="2"/>
        <v>32</v>
      </c>
      <c r="E15" s="8">
        <v>62</v>
      </c>
      <c r="F15" s="8">
        <v>98</v>
      </c>
      <c r="G15" s="8">
        <f t="shared" si="3"/>
        <v>160</v>
      </c>
      <c r="H15" s="8">
        <f t="shared" si="1"/>
        <v>192</v>
      </c>
      <c r="M15" s="8"/>
      <c r="N15" s="8"/>
      <c r="O15" s="8"/>
    </row>
    <row r="16" spans="1:15" ht="12.75" customHeight="1">
      <c r="A16" s="5" t="s">
        <v>45</v>
      </c>
      <c r="B16" s="8">
        <v>9</v>
      </c>
      <c r="C16" s="8">
        <v>7</v>
      </c>
      <c r="D16" s="8">
        <f t="shared" si="2"/>
        <v>16</v>
      </c>
      <c r="E16" s="8">
        <v>1</v>
      </c>
      <c r="F16" s="8">
        <v>3</v>
      </c>
      <c r="G16" s="8">
        <f t="shared" si="3"/>
        <v>4</v>
      </c>
      <c r="H16" s="8">
        <f t="shared" si="1"/>
        <v>20</v>
      </c>
      <c r="M16" s="8"/>
      <c r="N16" s="8"/>
      <c r="O16" s="8"/>
    </row>
    <row r="17" spans="1:15" ht="13.5" customHeight="1">
      <c r="A17" s="21" t="s">
        <v>7</v>
      </c>
      <c r="B17" s="8">
        <v>56</v>
      </c>
      <c r="C17" s="8">
        <v>87</v>
      </c>
      <c r="D17" s="8">
        <f t="shared" si="2"/>
        <v>143</v>
      </c>
      <c r="E17" s="8">
        <f>123+15</f>
        <v>138</v>
      </c>
      <c r="F17" s="8">
        <f>326+19</f>
        <v>345</v>
      </c>
      <c r="G17" s="8">
        <f t="shared" si="3"/>
        <v>483</v>
      </c>
      <c r="H17" s="8">
        <f t="shared" si="1"/>
        <v>626</v>
      </c>
      <c r="M17" s="8"/>
      <c r="N17" s="8"/>
      <c r="O17" s="8"/>
    </row>
    <row r="18" spans="1:15" ht="12.75" customHeight="1">
      <c r="A18" s="5" t="s">
        <v>8</v>
      </c>
      <c r="B18" s="8">
        <v>13</v>
      </c>
      <c r="C18" s="8">
        <v>36</v>
      </c>
      <c r="D18" s="8">
        <f t="shared" si="2"/>
        <v>49</v>
      </c>
      <c r="E18" s="8">
        <v>30</v>
      </c>
      <c r="F18" s="8">
        <v>20</v>
      </c>
      <c r="G18" s="8">
        <f t="shared" si="3"/>
        <v>50</v>
      </c>
      <c r="H18" s="8">
        <f t="shared" si="1"/>
        <v>99</v>
      </c>
      <c r="M18" s="8"/>
      <c r="N18" s="8"/>
      <c r="O18" s="8"/>
    </row>
    <row r="19" spans="1:15" ht="12.75" customHeight="1">
      <c r="A19" s="5" t="s">
        <v>54</v>
      </c>
      <c r="B19" s="8">
        <f>104+2</f>
        <v>106</v>
      </c>
      <c r="C19" s="8">
        <f>135+5</f>
        <v>140</v>
      </c>
      <c r="D19" s="8">
        <f t="shared" si="2"/>
        <v>246</v>
      </c>
      <c r="E19" s="8">
        <v>466</v>
      </c>
      <c r="F19" s="8">
        <v>944</v>
      </c>
      <c r="G19" s="8">
        <f t="shared" si="3"/>
        <v>1410</v>
      </c>
      <c r="H19" s="8">
        <f t="shared" si="1"/>
        <v>1656</v>
      </c>
      <c r="M19" s="8"/>
      <c r="N19" s="8"/>
      <c r="O19" s="8"/>
    </row>
    <row r="20" spans="1:15" ht="12.75" customHeight="1">
      <c r="A20" s="5" t="s">
        <v>9</v>
      </c>
      <c r="B20" s="8">
        <v>5</v>
      </c>
      <c r="C20" s="8">
        <v>9</v>
      </c>
      <c r="D20" s="8">
        <f t="shared" si="2"/>
        <v>14</v>
      </c>
      <c r="E20" s="8">
        <v>12</v>
      </c>
      <c r="F20" s="8">
        <v>52</v>
      </c>
      <c r="G20" s="8">
        <f t="shared" si="3"/>
        <v>64</v>
      </c>
      <c r="H20" s="8">
        <f t="shared" si="1"/>
        <v>78</v>
      </c>
      <c r="M20" s="8"/>
      <c r="N20" s="8"/>
      <c r="O20" s="8"/>
    </row>
    <row r="21" spans="1:15" ht="12.75" customHeight="1">
      <c r="A21" s="5" t="s">
        <v>10</v>
      </c>
      <c r="B21" s="8">
        <v>357</v>
      </c>
      <c r="C21" s="8">
        <v>375</v>
      </c>
      <c r="D21" s="8">
        <f t="shared" si="2"/>
        <v>732</v>
      </c>
      <c r="E21" s="8">
        <v>1514</v>
      </c>
      <c r="F21" s="8">
        <v>2648</v>
      </c>
      <c r="G21" s="8">
        <f t="shared" si="3"/>
        <v>4162</v>
      </c>
      <c r="H21" s="8">
        <f t="shared" si="1"/>
        <v>4894</v>
      </c>
      <c r="M21" s="8"/>
      <c r="N21" s="8"/>
      <c r="O21" s="8"/>
    </row>
    <row r="22" spans="1:15" ht="12.75" customHeight="1">
      <c r="A22" s="5" t="s">
        <v>11</v>
      </c>
      <c r="B22" s="8">
        <v>27</v>
      </c>
      <c r="C22" s="8">
        <v>25</v>
      </c>
      <c r="D22" s="8">
        <f t="shared" si="2"/>
        <v>52</v>
      </c>
      <c r="E22" s="8">
        <v>30</v>
      </c>
      <c r="F22" s="8">
        <v>25</v>
      </c>
      <c r="G22" s="8">
        <f t="shared" si="3"/>
        <v>55</v>
      </c>
      <c r="H22" s="8">
        <f t="shared" si="1"/>
        <v>107</v>
      </c>
      <c r="M22" s="8"/>
      <c r="N22" s="8"/>
      <c r="O22" s="8"/>
    </row>
    <row r="23" spans="1:15" ht="12.75" customHeight="1">
      <c r="A23" s="5" t="s">
        <v>12</v>
      </c>
      <c r="B23" s="8">
        <v>27</v>
      </c>
      <c r="C23" s="8">
        <v>33</v>
      </c>
      <c r="D23" s="8">
        <f t="shared" si="2"/>
        <v>60</v>
      </c>
      <c r="E23" s="8">
        <v>42</v>
      </c>
      <c r="F23" s="8">
        <v>82</v>
      </c>
      <c r="G23" s="8">
        <f t="shared" si="3"/>
        <v>124</v>
      </c>
      <c r="H23" s="8">
        <f t="shared" si="1"/>
        <v>184</v>
      </c>
      <c r="M23" s="8"/>
      <c r="N23" s="8"/>
      <c r="O23" s="8"/>
    </row>
    <row r="24" spans="1:15" ht="12.75" customHeight="1">
      <c r="A24" s="5" t="s">
        <v>13</v>
      </c>
      <c r="B24" s="8">
        <v>2</v>
      </c>
      <c r="C24" s="8">
        <v>3</v>
      </c>
      <c r="D24" s="8">
        <f t="shared" si="2"/>
        <v>5</v>
      </c>
      <c r="E24" s="8">
        <v>31</v>
      </c>
      <c r="F24" s="8">
        <v>25</v>
      </c>
      <c r="G24" s="8">
        <f t="shared" si="3"/>
        <v>56</v>
      </c>
      <c r="H24" s="8">
        <f t="shared" si="1"/>
        <v>61</v>
      </c>
      <c r="M24" s="8"/>
      <c r="N24" s="8"/>
      <c r="O24" s="8"/>
    </row>
    <row r="25" spans="1:15" ht="12.75" customHeight="1">
      <c r="A25" s="5" t="s">
        <v>14</v>
      </c>
      <c r="B25" s="8">
        <v>37</v>
      </c>
      <c r="C25" s="8">
        <v>234</v>
      </c>
      <c r="D25" s="8">
        <f t="shared" si="2"/>
        <v>271</v>
      </c>
      <c r="E25" s="8">
        <v>35</v>
      </c>
      <c r="F25" s="8">
        <v>652</v>
      </c>
      <c r="G25" s="8">
        <f t="shared" si="3"/>
        <v>687</v>
      </c>
      <c r="H25" s="8">
        <f t="shared" si="1"/>
        <v>958</v>
      </c>
      <c r="M25" s="8"/>
      <c r="N25" s="8"/>
      <c r="O25" s="8"/>
    </row>
    <row r="26" spans="1:15" ht="12.75" customHeight="1">
      <c r="A26" s="5" t="s">
        <v>15</v>
      </c>
      <c r="B26" s="8">
        <v>1</v>
      </c>
      <c r="C26" s="8">
        <v>2</v>
      </c>
      <c r="D26" s="8">
        <f t="shared" si="2"/>
        <v>3</v>
      </c>
      <c r="E26" s="8">
        <v>9</v>
      </c>
      <c r="F26" s="8">
        <v>13</v>
      </c>
      <c r="G26" s="8">
        <f t="shared" si="3"/>
        <v>22</v>
      </c>
      <c r="H26" s="8">
        <f t="shared" si="1"/>
        <v>25</v>
      </c>
      <c r="M26" s="8"/>
      <c r="N26" s="8"/>
      <c r="O26" s="8"/>
    </row>
    <row r="27" spans="1:15" ht="12.75" customHeight="1">
      <c r="A27" s="5" t="s">
        <v>16</v>
      </c>
      <c r="B27" s="8">
        <v>220</v>
      </c>
      <c r="C27" s="8">
        <v>52</v>
      </c>
      <c r="D27" s="8">
        <f t="shared" si="2"/>
        <v>272</v>
      </c>
      <c r="E27" s="8">
        <v>385</v>
      </c>
      <c r="F27" s="8">
        <v>490</v>
      </c>
      <c r="G27" s="8">
        <f t="shared" si="3"/>
        <v>875</v>
      </c>
      <c r="H27" s="8">
        <f t="shared" si="1"/>
        <v>1147</v>
      </c>
      <c r="M27" s="8"/>
      <c r="N27" s="8"/>
      <c r="O27" s="8"/>
    </row>
    <row r="28" spans="1:15" ht="12.75" customHeight="1">
      <c r="A28" s="5" t="s">
        <v>17</v>
      </c>
      <c r="B28" s="8">
        <v>37</v>
      </c>
      <c r="C28" s="8">
        <v>5</v>
      </c>
      <c r="D28" s="8">
        <f t="shared" si="2"/>
        <v>42</v>
      </c>
      <c r="E28" s="8">
        <v>57</v>
      </c>
      <c r="F28" s="8">
        <v>28</v>
      </c>
      <c r="G28" s="8">
        <f t="shared" si="3"/>
        <v>85</v>
      </c>
      <c r="H28" s="8">
        <f t="shared" si="1"/>
        <v>127</v>
      </c>
      <c r="M28" s="8"/>
      <c r="N28" s="8"/>
      <c r="O28" s="8"/>
    </row>
    <row r="29" spans="1:15" ht="12.75" customHeight="1">
      <c r="A29" s="5" t="s">
        <v>18</v>
      </c>
      <c r="B29" s="8">
        <v>32</v>
      </c>
      <c r="C29" s="8">
        <v>10</v>
      </c>
      <c r="D29" s="8">
        <f t="shared" si="2"/>
        <v>42</v>
      </c>
      <c r="E29" s="8">
        <f>142+6</f>
        <v>148</v>
      </c>
      <c r="F29" s="8">
        <f>48+1</f>
        <v>49</v>
      </c>
      <c r="G29" s="8">
        <f t="shared" si="3"/>
        <v>197</v>
      </c>
      <c r="H29" s="8">
        <f t="shared" si="1"/>
        <v>239</v>
      </c>
      <c r="M29" s="8"/>
      <c r="N29" s="8"/>
      <c r="O29" s="8"/>
    </row>
    <row r="30" spans="1:15" ht="12.75" customHeight="1">
      <c r="A30" s="5" t="s">
        <v>52</v>
      </c>
      <c r="B30" s="8">
        <v>18</v>
      </c>
      <c r="C30" s="8">
        <v>6</v>
      </c>
      <c r="D30" s="8">
        <f t="shared" si="2"/>
        <v>24</v>
      </c>
      <c r="E30" s="8">
        <v>0</v>
      </c>
      <c r="F30" s="8">
        <v>0</v>
      </c>
      <c r="G30" s="8">
        <f t="shared" si="3"/>
        <v>0</v>
      </c>
      <c r="H30" s="8">
        <f t="shared" si="1"/>
        <v>24</v>
      </c>
      <c r="M30" s="8"/>
      <c r="N30" s="8"/>
      <c r="O30" s="8"/>
    </row>
    <row r="31" spans="1:15" ht="12.75" customHeight="1">
      <c r="A31" s="5" t="s">
        <v>19</v>
      </c>
      <c r="B31" s="8">
        <v>27</v>
      </c>
      <c r="C31" s="8">
        <v>7</v>
      </c>
      <c r="D31" s="8">
        <f t="shared" si="2"/>
        <v>34</v>
      </c>
      <c r="E31" s="8">
        <v>17</v>
      </c>
      <c r="F31" s="8">
        <v>18</v>
      </c>
      <c r="G31" s="8">
        <f t="shared" si="3"/>
        <v>35</v>
      </c>
      <c r="H31" s="8">
        <f t="shared" si="1"/>
        <v>69</v>
      </c>
      <c r="M31" s="8"/>
      <c r="N31" s="8"/>
      <c r="O31" s="8"/>
    </row>
    <row r="32" spans="1:15" ht="12.75" customHeight="1">
      <c r="A32" s="5" t="s">
        <v>51</v>
      </c>
      <c r="B32" s="8">
        <v>0</v>
      </c>
      <c r="C32" s="8">
        <v>0</v>
      </c>
      <c r="D32" s="8">
        <f t="shared" si="2"/>
        <v>0</v>
      </c>
      <c r="E32" s="8">
        <v>1</v>
      </c>
      <c r="F32" s="8">
        <v>0</v>
      </c>
      <c r="G32" s="8">
        <f t="shared" si="3"/>
        <v>1</v>
      </c>
      <c r="H32" s="8">
        <f t="shared" si="1"/>
        <v>1</v>
      </c>
      <c r="M32" s="8"/>
      <c r="N32" s="8"/>
      <c r="O32" s="8"/>
    </row>
    <row r="33" spans="1:15" ht="12.75" customHeight="1">
      <c r="A33" s="5" t="s">
        <v>20</v>
      </c>
      <c r="B33" s="8">
        <v>169</v>
      </c>
      <c r="C33" s="8">
        <v>282</v>
      </c>
      <c r="D33" s="8">
        <f t="shared" si="2"/>
        <v>451</v>
      </c>
      <c r="E33" s="8">
        <v>391</v>
      </c>
      <c r="F33" s="8">
        <v>104</v>
      </c>
      <c r="G33" s="8">
        <f t="shared" si="3"/>
        <v>495</v>
      </c>
      <c r="H33" s="8">
        <f t="shared" si="1"/>
        <v>946</v>
      </c>
      <c r="M33" s="8"/>
      <c r="N33" s="8"/>
      <c r="O33" s="8"/>
    </row>
    <row r="34" spans="1:15" ht="12.75" customHeight="1">
      <c r="A34" s="5" t="s">
        <v>21</v>
      </c>
      <c r="B34" s="8">
        <v>9</v>
      </c>
      <c r="C34" s="8">
        <v>88</v>
      </c>
      <c r="D34" s="8">
        <f t="shared" si="2"/>
        <v>97</v>
      </c>
      <c r="E34" s="8">
        <v>33</v>
      </c>
      <c r="F34" s="8">
        <v>276</v>
      </c>
      <c r="G34" s="8">
        <f t="shared" si="3"/>
        <v>309</v>
      </c>
      <c r="H34" s="8">
        <f t="shared" si="1"/>
        <v>406</v>
      </c>
      <c r="M34" s="8"/>
      <c r="N34" s="8"/>
      <c r="O34" s="8"/>
    </row>
    <row r="35" spans="1:15" ht="12.75" customHeight="1">
      <c r="A35" s="5" t="s">
        <v>22</v>
      </c>
      <c r="B35" s="8">
        <v>12</v>
      </c>
      <c r="C35" s="8">
        <v>62</v>
      </c>
      <c r="D35" s="8">
        <f t="shared" si="2"/>
        <v>74</v>
      </c>
      <c r="E35" s="8">
        <v>29</v>
      </c>
      <c r="F35" s="8">
        <v>173</v>
      </c>
      <c r="G35" s="8">
        <f t="shared" si="3"/>
        <v>202</v>
      </c>
      <c r="H35" s="8">
        <f t="shared" si="1"/>
        <v>276</v>
      </c>
      <c r="M35" s="8"/>
      <c r="N35" s="8"/>
      <c r="O35" s="8"/>
    </row>
    <row r="36" spans="1:15" ht="12.75" customHeight="1">
      <c r="A36" s="5" t="s">
        <v>23</v>
      </c>
      <c r="B36" s="8">
        <v>60</v>
      </c>
      <c r="C36" s="8">
        <v>258</v>
      </c>
      <c r="D36" s="8">
        <f t="shared" si="2"/>
        <v>318</v>
      </c>
      <c r="E36" s="8">
        <v>145</v>
      </c>
      <c r="F36" s="8">
        <v>621</v>
      </c>
      <c r="G36" s="8">
        <f t="shared" si="3"/>
        <v>766</v>
      </c>
      <c r="H36" s="8">
        <f t="shared" si="1"/>
        <v>1084</v>
      </c>
      <c r="M36" s="8"/>
      <c r="N36" s="8"/>
      <c r="O36" s="8"/>
    </row>
    <row r="37" spans="1:15" ht="12.75" customHeight="1">
      <c r="A37" s="5" t="s">
        <v>24</v>
      </c>
      <c r="B37" s="8">
        <v>17</v>
      </c>
      <c r="C37" s="8">
        <v>35</v>
      </c>
      <c r="D37" s="8">
        <f t="shared" si="2"/>
        <v>52</v>
      </c>
      <c r="E37" s="8">
        <v>27</v>
      </c>
      <c r="F37" s="8">
        <v>111</v>
      </c>
      <c r="G37" s="8">
        <f t="shared" si="3"/>
        <v>138</v>
      </c>
      <c r="H37" s="8">
        <f t="shared" si="1"/>
        <v>190</v>
      </c>
      <c r="M37" s="8"/>
      <c r="N37" s="8"/>
      <c r="O37" s="8"/>
    </row>
    <row r="38" spans="1:15" ht="12.75" customHeight="1">
      <c r="A38" s="5" t="s">
        <v>25</v>
      </c>
      <c r="B38" s="8">
        <v>1</v>
      </c>
      <c r="C38" s="8">
        <v>2</v>
      </c>
      <c r="D38" s="8">
        <f t="shared" si="2"/>
        <v>3</v>
      </c>
      <c r="E38" s="8">
        <v>10</v>
      </c>
      <c r="F38" s="8">
        <v>101</v>
      </c>
      <c r="G38" s="8">
        <f t="shared" si="3"/>
        <v>111</v>
      </c>
      <c r="H38" s="8">
        <f t="shared" si="1"/>
        <v>114</v>
      </c>
      <c r="M38" s="8"/>
      <c r="N38" s="8"/>
      <c r="O38" s="8"/>
    </row>
    <row r="39" spans="1:15" ht="12.75" customHeight="1">
      <c r="A39" s="5" t="s">
        <v>26</v>
      </c>
      <c r="B39" s="8">
        <v>5</v>
      </c>
      <c r="C39" s="8">
        <v>51</v>
      </c>
      <c r="D39" s="8">
        <f t="shared" si="2"/>
        <v>56</v>
      </c>
      <c r="E39" s="8">
        <v>12</v>
      </c>
      <c r="F39" s="8">
        <v>191</v>
      </c>
      <c r="G39" s="8">
        <f t="shared" si="3"/>
        <v>203</v>
      </c>
      <c r="H39" s="8">
        <f t="shared" si="1"/>
        <v>259</v>
      </c>
      <c r="M39" s="8"/>
      <c r="N39" s="8"/>
      <c r="O39" s="8"/>
    </row>
    <row r="40" spans="1:15" ht="12.75" customHeight="1">
      <c r="A40" s="7" t="s">
        <v>48</v>
      </c>
      <c r="B40" s="8">
        <f aca="true" t="shared" si="4" ref="B40:H40">SUM(B41:B42)</f>
        <v>24231</v>
      </c>
      <c r="C40" s="8">
        <f t="shared" si="4"/>
        <v>9669</v>
      </c>
      <c r="D40" s="8">
        <f t="shared" si="4"/>
        <v>33900</v>
      </c>
      <c r="E40" s="8">
        <f t="shared" si="4"/>
        <v>16717</v>
      </c>
      <c r="F40" s="8">
        <f t="shared" si="4"/>
        <v>37684</v>
      </c>
      <c r="G40" s="8">
        <f t="shared" si="4"/>
        <v>54401</v>
      </c>
      <c r="H40" s="8">
        <f t="shared" si="4"/>
        <v>88301</v>
      </c>
      <c r="M40" s="8"/>
      <c r="N40" s="8"/>
      <c r="O40" s="8"/>
    </row>
    <row r="41" spans="1:15" ht="12.75" customHeight="1">
      <c r="A41" s="7" t="s">
        <v>1</v>
      </c>
      <c r="B41" s="8">
        <v>22723</v>
      </c>
      <c r="C41" s="8">
        <v>8041</v>
      </c>
      <c r="D41" s="8">
        <f t="shared" si="2"/>
        <v>30764</v>
      </c>
      <c r="E41" s="8">
        <v>13795</v>
      </c>
      <c r="F41" s="8">
        <v>33767</v>
      </c>
      <c r="G41" s="8">
        <f t="shared" si="3"/>
        <v>47562</v>
      </c>
      <c r="H41" s="8">
        <f>SUM(D41,G41)</f>
        <v>78326</v>
      </c>
      <c r="M41" s="8"/>
      <c r="N41" s="8"/>
      <c r="O41" s="8"/>
    </row>
    <row r="42" spans="1:15" ht="12.75" customHeight="1">
      <c r="A42" s="7" t="s">
        <v>2</v>
      </c>
      <c r="B42" s="8">
        <v>1508</v>
      </c>
      <c r="C42" s="8">
        <v>1628</v>
      </c>
      <c r="D42" s="8">
        <f t="shared" si="2"/>
        <v>3136</v>
      </c>
      <c r="E42" s="8">
        <v>2922</v>
      </c>
      <c r="F42" s="8">
        <v>3917</v>
      </c>
      <c r="G42" s="8">
        <f t="shared" si="3"/>
        <v>6839</v>
      </c>
      <c r="H42" s="8">
        <f>SUM(D42,G42)</f>
        <v>9975</v>
      </c>
      <c r="L42" s="11"/>
      <c r="M42" s="8"/>
      <c r="O42" s="7"/>
    </row>
    <row r="43" spans="1:8" ht="12.75" customHeight="1">
      <c r="A43" s="4"/>
      <c r="B43" s="9"/>
      <c r="C43" s="9"/>
      <c r="D43" s="9"/>
      <c r="E43" s="9"/>
      <c r="F43" s="9"/>
      <c r="G43" s="9"/>
      <c r="H43" s="9"/>
    </row>
    <row r="44" spans="1:8" ht="9" customHeight="1">
      <c r="A44" s="5"/>
      <c r="B44" s="7"/>
      <c r="C44" s="7"/>
      <c r="D44" s="7"/>
      <c r="E44" s="7"/>
      <c r="F44" s="7"/>
      <c r="G44" s="7"/>
      <c r="H44" s="7"/>
    </row>
    <row r="45" spans="1:8" ht="12.75" customHeight="1">
      <c r="A45" s="5" t="s">
        <v>27</v>
      </c>
      <c r="B45" s="18">
        <f>SUM(B10,B40)</f>
        <v>25824</v>
      </c>
      <c r="C45" s="18">
        <f aca="true" t="shared" si="5" ref="C45:H45">SUM(C10,C40)</f>
        <v>11704</v>
      </c>
      <c r="D45" s="18">
        <f t="shared" si="5"/>
        <v>37528</v>
      </c>
      <c r="E45" s="18">
        <f t="shared" si="5"/>
        <v>21023</v>
      </c>
      <c r="F45" s="18">
        <f t="shared" si="5"/>
        <v>45686</v>
      </c>
      <c r="G45" s="18">
        <f t="shared" si="5"/>
        <v>66709</v>
      </c>
      <c r="H45" s="18">
        <f t="shared" si="5"/>
        <v>104237</v>
      </c>
    </row>
    <row r="46" spans="1:8" ht="9" customHeight="1">
      <c r="A46" s="4"/>
      <c r="B46" s="19"/>
      <c r="C46" s="19"/>
      <c r="D46" s="19"/>
      <c r="E46" s="19"/>
      <c r="F46" s="19"/>
      <c r="G46" s="19"/>
      <c r="H46" s="19"/>
    </row>
    <row r="47" spans="2:11" ht="12.75" customHeight="1">
      <c r="B47" s="5"/>
      <c r="C47" s="5"/>
      <c r="D47" s="5"/>
      <c r="E47" s="5"/>
      <c r="F47" s="18"/>
      <c r="G47" s="18"/>
      <c r="H47" s="18"/>
      <c r="I47" s="5"/>
      <c r="J47" s="5"/>
      <c r="K47" s="5"/>
    </row>
    <row r="48" spans="1:11" ht="12.75" customHeight="1">
      <c r="A48" s="23" t="s">
        <v>65</v>
      </c>
      <c r="B48" s="5"/>
      <c r="C48" s="5"/>
      <c r="D48" s="5"/>
      <c r="E48" s="5"/>
      <c r="F48" s="18"/>
      <c r="G48" s="18"/>
      <c r="H48" s="18"/>
      <c r="I48" s="5"/>
      <c r="J48" s="5"/>
      <c r="K48" s="5"/>
    </row>
    <row r="49" spans="2:11" ht="12.75" customHeight="1">
      <c r="B49" s="5"/>
      <c r="C49" s="5"/>
      <c r="D49" s="5"/>
      <c r="E49" s="5"/>
      <c r="F49" s="18"/>
      <c r="G49" s="18"/>
      <c r="H49" s="18"/>
      <c r="I49" s="5"/>
      <c r="J49" s="5"/>
      <c r="K49" s="5"/>
    </row>
    <row r="50" spans="1:11" ht="12.75" customHeight="1">
      <c r="A50" s="10" t="s">
        <v>34</v>
      </c>
      <c r="B50" s="10"/>
      <c r="C50" s="10"/>
      <c r="D50" s="10"/>
      <c r="E50" s="10"/>
      <c r="F50" s="18"/>
      <c r="G50" s="18"/>
      <c r="H50" s="18"/>
      <c r="I50" s="5"/>
      <c r="J50" s="5"/>
      <c r="K50" s="5"/>
    </row>
    <row r="51" spans="2:8" ht="12.75" customHeight="1">
      <c r="B51" s="10"/>
      <c r="C51" s="10"/>
      <c r="D51" s="10"/>
      <c r="E51" s="10"/>
      <c r="F51" s="18"/>
      <c r="G51" s="18"/>
      <c r="H51" s="18"/>
    </row>
    <row r="52" spans="9:11" ht="12.75" customHeight="1">
      <c r="I52" s="5"/>
      <c r="J52" s="5"/>
      <c r="K52" s="5"/>
    </row>
    <row r="53" spans="9:11" ht="12.75" customHeight="1">
      <c r="I53" s="5"/>
      <c r="J53" s="5"/>
      <c r="K53" s="5"/>
    </row>
    <row r="54" spans="9:11" ht="12.75" customHeight="1">
      <c r="I54" s="5"/>
      <c r="J54" s="5"/>
      <c r="K54" s="5"/>
    </row>
    <row r="55" spans="2:5" ht="12.75" customHeight="1">
      <c r="B55" s="10"/>
      <c r="C55" s="10"/>
      <c r="D55" s="10"/>
      <c r="E55" s="10"/>
    </row>
    <row r="56" spans="2:5" ht="12.75" customHeight="1">
      <c r="B56" s="10"/>
      <c r="C56" s="10"/>
      <c r="D56" s="10"/>
      <c r="E56" s="10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mergeCells count="3">
    <mergeCell ref="B6:D6"/>
    <mergeCell ref="E6:G6"/>
    <mergeCell ref="A1:H1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DGESII  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Guerrero</dc:creator>
  <cp:keywords/>
  <dc:description/>
  <cp:lastModifiedBy>Ma. de Jesús Guerrero</cp:lastModifiedBy>
  <cp:lastPrinted>2002-11-06T19:55:44Z</cp:lastPrinted>
  <dcterms:created xsi:type="dcterms:W3CDTF">1997-06-12T20:35:02Z</dcterms:created>
  <dcterms:modified xsi:type="dcterms:W3CDTF">2002-11-06T19:56:33Z</dcterms:modified>
  <cp:category/>
  <cp:version/>
  <cp:contentType/>
  <cp:contentStatus/>
</cp:coreProperties>
</file>