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9450" windowHeight="4560" activeTab="0"/>
  </bookViews>
  <sheets>
    <sheet name="resumen" sheetId="1" r:id="rId1"/>
    <sheet name="exagra_actual" sheetId="2" r:id="rId2"/>
    <sheet name="diplo03" sheetId="3" r:id="rId3"/>
  </sheets>
  <externalReferences>
    <externalReference r:id="rId6"/>
  </externalReferences>
  <definedNames>
    <definedName name="DATABASE" localSheetId="2">'diplo03'!$A$12:$E$73</definedName>
    <definedName name="DATABASE" localSheetId="1">'exagra_actual'!$A$7:$F$148</definedName>
    <definedName name="lllllll">#REF!</definedName>
    <definedName name="_xlnm.Print_Titles" localSheetId="2">'diplo03'!$2:$7</definedName>
    <definedName name="_xlnm.Print_Titles" localSheetId="1">'exagra_actual'!$1:$7</definedName>
  </definedNames>
  <calcPr fullCalcOnLoad="1"/>
</workbook>
</file>

<file path=xl/sharedStrings.xml><?xml version="1.0" encoding="utf-8"?>
<sst xmlns="http://schemas.openxmlformats.org/spreadsheetml/2006/main" count="208" uniqueCount="189">
  <si>
    <t>Doctorado</t>
  </si>
  <si>
    <t>Hombres</t>
  </si>
  <si>
    <t>Mujeres</t>
  </si>
  <si>
    <t>Total</t>
  </si>
  <si>
    <t>Exámenes de Grado</t>
  </si>
  <si>
    <t>Maestría</t>
  </si>
  <si>
    <t>Diplomas de Especialización</t>
  </si>
  <si>
    <t>Exámenes Profesionales</t>
  </si>
  <si>
    <t>Licenciatura</t>
  </si>
  <si>
    <t>Técnico</t>
  </si>
  <si>
    <t>T O T A L</t>
  </si>
  <si>
    <t>FUENTE: Dirección General de Administración Escolar, UNAM.</t>
  </si>
  <si>
    <t>Facultad de Contaduría y Administración</t>
  </si>
  <si>
    <t>Facultad de Derecho</t>
  </si>
  <si>
    <t>Facultad de Medicina</t>
  </si>
  <si>
    <t>Facultad de Medicina Veterinaria y Zootecnia</t>
  </si>
  <si>
    <t>Facultad de Odontología</t>
  </si>
  <si>
    <t>Odontología</t>
  </si>
  <si>
    <t>Escuela Nacional de Estudios Profesionales Aragón</t>
  </si>
  <si>
    <t>Facultad de Estudios Superiores Zaragoza</t>
  </si>
  <si>
    <t>Estadística Aplicada</t>
  </si>
  <si>
    <t>EXÁMENES DE GRADO Y PROFESIONALES</t>
  </si>
  <si>
    <t>EXÁMENES DE GRADO</t>
  </si>
  <si>
    <t>DIPLOMAS DE ESPECIALIZACIÓN</t>
  </si>
  <si>
    <t>Especializaciones Médicas</t>
  </si>
  <si>
    <t>Plantel / Programa</t>
  </si>
  <si>
    <t>Finanzas</t>
  </si>
  <si>
    <t>Unidad Académica de los Ciclos Profesional y de Posgrado del CCH</t>
  </si>
  <si>
    <t>Comercio Exterior</t>
  </si>
  <si>
    <t>Fiscal</t>
  </si>
  <si>
    <t>Medicina y Cirugía Veterinaria</t>
  </si>
  <si>
    <t>Endoperiodontología</t>
  </si>
  <si>
    <t>Facultad de Estudios Superiores Iztacala</t>
  </si>
  <si>
    <t>Derecho Financiero</t>
  </si>
  <si>
    <t>Derecho Constitucional y Administrativo</t>
  </si>
  <si>
    <t>Derecho Empresarial</t>
  </si>
  <si>
    <t>Enfermería</t>
  </si>
  <si>
    <t>Escuela Nacional de Enfermería y Obstetricia</t>
  </si>
  <si>
    <t>Escuela Nacional de Trabajo Social</t>
  </si>
  <si>
    <t>Trabajo Social en el Sector Salud</t>
  </si>
  <si>
    <t>Diagnóstico Veterinario</t>
  </si>
  <si>
    <r>
      <t>Producción Animal (Bovinos)</t>
    </r>
    <r>
      <rPr>
        <vertAlign val="superscript"/>
        <sz val="10"/>
        <rFont val="Arial"/>
        <family val="2"/>
      </rPr>
      <t>a</t>
    </r>
  </si>
  <si>
    <t>Geotecnia</t>
  </si>
  <si>
    <t>Puentes</t>
  </si>
  <si>
    <t>Salud en el Trabajo y su Impacto Ambiental</t>
  </si>
  <si>
    <r>
      <t>a</t>
    </r>
    <r>
      <rPr>
        <sz val="8"/>
        <rFont val="Arial"/>
        <family val="2"/>
      </rPr>
      <t xml:space="preserve">  Sistema Universidad Abierta.</t>
    </r>
  </si>
  <si>
    <t>CIENCIAS FÍSICO MATEMÁTICAS E INGENIERÍAS</t>
  </si>
  <si>
    <t>Maestría y Doctorado en Ciencias (Astronomía)</t>
  </si>
  <si>
    <t>Maestría en Ciencias (Astronomía)</t>
  </si>
  <si>
    <t>Doctorado en Ciencias (Astronomía)</t>
  </si>
  <si>
    <t>Posgrado en Ciencias Físicas</t>
  </si>
  <si>
    <t>Maestría en Ciencias (Física)</t>
  </si>
  <si>
    <t>Doctorado en Ciencias (Física)</t>
  </si>
  <si>
    <t>Posgrado en Ciencias de la Tierra</t>
  </si>
  <si>
    <t>Maestría en Ciencias de la Tierra</t>
  </si>
  <si>
    <t>Doctorado en Ciencias de la Tierra</t>
  </si>
  <si>
    <t>Posgrado en Ciencia e Ingeniería de la Computación</t>
  </si>
  <si>
    <t>Posgrado en Ciencias e Ingeniería de Materiales</t>
  </si>
  <si>
    <t>Maestría y Doctorado en Ingeniería</t>
  </si>
  <si>
    <t>Maestría en Ingeniería</t>
  </si>
  <si>
    <t>Doctorado en Ingeniería</t>
  </si>
  <si>
    <t>Maestría y Doctorado en Ciencias Matemáticas</t>
  </si>
  <si>
    <t>Maestría en Ciencias Matemáticas</t>
  </si>
  <si>
    <t>Doctorado en Ciencias Matemáticas</t>
  </si>
  <si>
    <t>Maestría en Educación Matemática</t>
  </si>
  <si>
    <t>CIENCIAS BIOLÓGICAS Y DE LA SALUD</t>
  </si>
  <si>
    <t>Maestría y Doctorado en Ciencias Bioquímicas</t>
  </si>
  <si>
    <t>Maestría en Ciencias Bioquímicas</t>
  </si>
  <si>
    <t>Doctorado en Ciencias Bioquímicas</t>
  </si>
  <si>
    <t>Doctorado en Ciencias Biomédicas</t>
  </si>
  <si>
    <t>Maestría en Ciencias (Neurobiología)</t>
  </si>
  <si>
    <t>Maestría y Doctorado en Ciencias Químicas</t>
  </si>
  <si>
    <t>Maestría en Ciencias Químicas</t>
  </si>
  <si>
    <t>Doctorado en Ciencias Químicas</t>
  </si>
  <si>
    <t>Maestría en Ciencias de la Salud</t>
  </si>
  <si>
    <t>Maestría en Ciencias Médicas</t>
  </si>
  <si>
    <t>Maestría en Ciencias Odontológicas</t>
  </si>
  <si>
    <t>Doctorado en Ciencias de la Salud</t>
  </si>
  <si>
    <t>Doctorado en Ciencias Médicas</t>
  </si>
  <si>
    <t>Maestría en Ciencias de la Producción y de la Salud Animal</t>
  </si>
  <si>
    <t>Doctorado en Ciencias de la Producción y de la Salud Animal</t>
  </si>
  <si>
    <t>Posgrado en Ciencias del Mar y Limnología</t>
  </si>
  <si>
    <t>Maestría en Ciencias del Mar y Limnología</t>
  </si>
  <si>
    <t>Doctorado en Ciencias del Mar y Limnología</t>
  </si>
  <si>
    <t>Posgrado en Ciencias Biológicas</t>
  </si>
  <si>
    <t>Maestría en Ciencias Biológicas</t>
  </si>
  <si>
    <t>Doctorado en Ciencias Biológicas</t>
  </si>
  <si>
    <t>CIENCIAS SOCIALES</t>
  </si>
  <si>
    <t>Posgrado en Antropología</t>
  </si>
  <si>
    <t>Maestría en Antropología</t>
  </si>
  <si>
    <t>Doctorado en Antropología</t>
  </si>
  <si>
    <t>Posgrado en Ciencias de la Administración</t>
  </si>
  <si>
    <t>Maestría en Administración</t>
  </si>
  <si>
    <t>Maestría en Finanzas</t>
  </si>
  <si>
    <t>Doctorado en Ciencias de la Administración</t>
  </si>
  <si>
    <t>Maestría y Doctorado en Psicología</t>
  </si>
  <si>
    <t>Maestría en Psicología</t>
  </si>
  <si>
    <t>Posgrado en Derecho</t>
  </si>
  <si>
    <t>Maestría en Derecho</t>
  </si>
  <si>
    <t>Maestría en Política Criminal</t>
  </si>
  <si>
    <t>Doctorado en Derecho</t>
  </si>
  <si>
    <t>Posgrado en Ciencias Políticas y Sociales</t>
  </si>
  <si>
    <t>Maestría en Comunicación</t>
  </si>
  <si>
    <t>Maestría en Estudios en Relaciones Internacionales</t>
  </si>
  <si>
    <t>Maestría en Estudios Políticos y Sociales</t>
  </si>
  <si>
    <t>Maestría en Gobierno y Asuntos Públicos</t>
  </si>
  <si>
    <t>Doctorado en Ciencias Políticas y Sociales</t>
  </si>
  <si>
    <t>Posgrado en Economía</t>
  </si>
  <si>
    <t>Maestría en Economía</t>
  </si>
  <si>
    <t>Posgrado en Estudios Latinoamericanos</t>
  </si>
  <si>
    <t>Maestría en Estudios Latinoamericanos</t>
  </si>
  <si>
    <t>Doctorado en Estudios Latinoamericanos</t>
  </si>
  <si>
    <t>Posgrado en Geografía</t>
  </si>
  <si>
    <t>Maestría en Geografía</t>
  </si>
  <si>
    <t>Doctorado en Geografía</t>
  </si>
  <si>
    <t>HUMANIDADES Y ARTES</t>
  </si>
  <si>
    <t>Maestría y Doctorado en Filosofía de la Ciencia</t>
  </si>
  <si>
    <t>Maestría en Filosofía de la Ciencia</t>
  </si>
  <si>
    <t>Doctorado en Filosofía de la Ciencia</t>
  </si>
  <si>
    <t>Maestría y Doctorado en Estudios Mesoamericanos</t>
  </si>
  <si>
    <t>Maestría en Estudios Mesoamericanos</t>
  </si>
  <si>
    <t>Doctorado en Estudios Mesoamericanos</t>
  </si>
  <si>
    <t>Maestría y Doctorado en Bibliotecología y Estudios de la Información</t>
  </si>
  <si>
    <t>Maestría en Bibliotecología y Estudios de la Información</t>
  </si>
  <si>
    <t>Maestría y Doctorado en Historia del Arte</t>
  </si>
  <si>
    <t>Doctorado en Historia del Arte</t>
  </si>
  <si>
    <t>Maestría y Doctorado en Historia</t>
  </si>
  <si>
    <t>Doctorado en Historia</t>
  </si>
  <si>
    <t>Maestría y Doctorado en Lingüística</t>
  </si>
  <si>
    <t>Maestría en Lingüística Aplicada</t>
  </si>
  <si>
    <t>Maestría en Lingüística Hispánica</t>
  </si>
  <si>
    <t>Maestría y Doctorado en Arquitectura</t>
  </si>
  <si>
    <t>Maestría en Arquitectura</t>
  </si>
  <si>
    <t>Doctorado en Arquitectura</t>
  </si>
  <si>
    <t>Maestría y Doctorado en Letras</t>
  </si>
  <si>
    <t>Maestría en Letras</t>
  </si>
  <si>
    <t>Doctorado en Letras</t>
  </si>
  <si>
    <t>Maestría y Doctorado en Filosofía</t>
  </si>
  <si>
    <t>Maestría en Filosofía</t>
  </si>
  <si>
    <t>Doctorado en Filosofía</t>
  </si>
  <si>
    <t>Maestría en Artes Visuales</t>
  </si>
  <si>
    <t>Maestría y Doctorado en Pedagogía</t>
  </si>
  <si>
    <t>Maestría en Pedagogía</t>
  </si>
  <si>
    <t>Doctorado en Pedagogía</t>
  </si>
  <si>
    <t>Maestría y Doctorado en Urbanismo</t>
  </si>
  <si>
    <t>Maestría en Urbanismo</t>
  </si>
  <si>
    <t>Maestría en Diseño Industrial</t>
  </si>
  <si>
    <t>Doctorado en Ciencias (Neurobiología</t>
  </si>
  <si>
    <t>Maestría en Ingeniería (Energía)</t>
  </si>
  <si>
    <t>Maestría en Ingeniería (Ingeniería  Civil)</t>
  </si>
  <si>
    <t>Maestría en Ingeniería (Ingeniería Ambiental)</t>
  </si>
  <si>
    <t>Maestría en Ingeniería (Ingeniería Eléctrica)</t>
  </si>
  <si>
    <t>Maestría en Ingeniería (Ingeniería Mecánica)</t>
  </si>
  <si>
    <t>Maestría en Ingeniería (Ingeniería Petrolera y  Gas Natural)</t>
  </si>
  <si>
    <t>Maestría en Ingeniería (Ingeniería Sistemas)</t>
  </si>
  <si>
    <t>Maestría y Doctorado en Ciencias de la Producción y de la Salud Animal</t>
  </si>
  <si>
    <t>Nivel / Programa</t>
  </si>
  <si>
    <t>Maestría en Ciencia e Ingeniería de la Computación</t>
  </si>
  <si>
    <t>Doctorado en Ciencia e Ingeniería de la Computación</t>
  </si>
  <si>
    <t>Doctorado en Ciencia e Ingeniería de Materiales</t>
  </si>
  <si>
    <t>Facultad de Arquitectura</t>
  </si>
  <si>
    <t>Valuación Inmobiliaria</t>
  </si>
  <si>
    <t>Alta Dirección</t>
  </si>
  <si>
    <t>Mercadotecnia</t>
  </si>
  <si>
    <t>Producción Animal</t>
  </si>
  <si>
    <t>Control de Calidad</t>
  </si>
  <si>
    <t>Auditoría</t>
  </si>
  <si>
    <t>Administración</t>
  </si>
  <si>
    <t>Derecho Social</t>
  </si>
  <si>
    <t>Derecho Fiscal</t>
  </si>
  <si>
    <t>Derecho Internacional</t>
  </si>
  <si>
    <t>Derecho Penal</t>
  </si>
  <si>
    <t>Procuración y Administración de Justicia</t>
  </si>
  <si>
    <t>Derecho Civil</t>
  </si>
  <si>
    <t>Derecho Humanos</t>
  </si>
  <si>
    <t>Parodoncia</t>
  </si>
  <si>
    <r>
      <t>Producción Animal (Aves)</t>
    </r>
    <r>
      <rPr>
        <vertAlign val="superscript"/>
        <sz val="10"/>
        <rFont val="Arial"/>
        <family val="2"/>
      </rPr>
      <t>a</t>
    </r>
  </si>
  <si>
    <r>
      <t>Producción Animal (Porcinos)</t>
    </r>
    <r>
      <rPr>
        <vertAlign val="superscript"/>
        <sz val="10"/>
        <rFont val="Arial"/>
        <family val="2"/>
      </rPr>
      <t>a</t>
    </r>
  </si>
  <si>
    <t>Ortodoncia</t>
  </si>
  <si>
    <t>Procesos Farmacéuticos</t>
  </si>
  <si>
    <t>Desarrollo Farmacéutico</t>
  </si>
  <si>
    <t>Estomatología del Niño y el Adolescente</t>
  </si>
  <si>
    <t>Doctorado en Bibliotecología y Estudios de la Información</t>
  </si>
  <si>
    <t>Doctorado en Ingeniería (Ingeniería Energía)</t>
  </si>
  <si>
    <t>Maestría en Auditoría</t>
  </si>
  <si>
    <t>Maestría y Doctorado en Ciencias Médicas, Odontológicas y de la Salud</t>
  </si>
  <si>
    <t>CIENCIAS BIOLÓGICAS Y DE LA SALUD (continuación)</t>
  </si>
  <si>
    <t>Facultad de Estudios Superiores Acatlán</t>
  </si>
  <si>
    <t>UNAM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</si>
</sst>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N$&quot;* #,##0_);_(&quot;N$&quot;* \(#,##0\);_(&quot;N$&quot;* &quot;-&quot;_);_(@_)"/>
    <numFmt numFmtId="165" formatCode="_(* #,##0_);_(* \(#,##0\);_(* &quot;-&quot;_);_(@_)"/>
    <numFmt numFmtId="166" formatCode="_(&quot;N$&quot;* #,##0.00_);_(&quot;N$&quot;* \(#,##0.00\);_(&quot;N$&quot;* &quot;-&quot;??_);_(@_)"/>
    <numFmt numFmtId="167" formatCode="_(* #,##0.00_);_(* \(#,##0.00\);_(* &quot;-&quot;??_);_(@_)"/>
    <numFmt numFmtId="168" formatCode="0.0%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centerContinuous"/>
    </xf>
    <xf numFmtId="3" fontId="0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Continuous"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 quotePrefix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19" applyNumberFormat="1" applyFont="1" applyAlignment="1">
      <alignment horizontal="centerContinuous"/>
      <protection/>
    </xf>
    <xf numFmtId="0" fontId="0" fillId="0" borderId="0" xfId="19" applyFont="1" applyAlignment="1">
      <alignment horizontal="centerContinuous"/>
      <protection/>
    </xf>
    <xf numFmtId="0" fontId="0" fillId="0" borderId="0" xfId="19" applyFont="1">
      <alignment/>
      <protection/>
    </xf>
    <xf numFmtId="1" fontId="1" fillId="0" borderId="0" xfId="19" applyNumberFormat="1" applyFont="1" applyAlignment="1">
      <alignment horizontal="centerContinuous"/>
      <protection/>
    </xf>
    <xf numFmtId="3" fontId="0" fillId="0" borderId="0" xfId="19" applyNumberFormat="1" applyFont="1">
      <alignment/>
      <protection/>
    </xf>
    <xf numFmtId="0" fontId="0" fillId="0" borderId="2" xfId="19" applyFont="1" applyBorder="1">
      <alignment/>
      <protection/>
    </xf>
    <xf numFmtId="3" fontId="0" fillId="0" borderId="1" xfId="19" applyNumberFormat="1" applyFont="1" applyBorder="1">
      <alignment/>
      <protection/>
    </xf>
    <xf numFmtId="3" fontId="4" fillId="0" borderId="0" xfId="19" applyNumberFormat="1" applyFont="1" applyBorder="1" applyAlignment="1">
      <alignment horizontal="right"/>
      <protection/>
    </xf>
    <xf numFmtId="3" fontId="0" fillId="0" borderId="2" xfId="19" applyNumberFormat="1" applyFont="1" applyBorder="1">
      <alignment/>
      <protection/>
    </xf>
    <xf numFmtId="1" fontId="0" fillId="0" borderId="0" xfId="19" applyNumberFormat="1" applyFont="1">
      <alignment/>
      <protection/>
    </xf>
    <xf numFmtId="0" fontId="0" fillId="0" borderId="0" xfId="19" applyFont="1" applyBorder="1">
      <alignment/>
      <protection/>
    </xf>
    <xf numFmtId="3" fontId="4" fillId="0" borderId="0" xfId="19" applyNumberFormat="1" applyFont="1">
      <alignment/>
      <protection/>
    </xf>
    <xf numFmtId="3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3" fontId="1" fillId="0" borderId="0" xfId="21" applyNumberFormat="1" applyFont="1">
      <alignment/>
      <protection/>
    </xf>
    <xf numFmtId="3" fontId="0" fillId="0" borderId="0" xfId="21" applyNumberFormat="1" applyFont="1">
      <alignment/>
      <protection/>
    </xf>
    <xf numFmtId="3" fontId="1" fillId="0" borderId="0" xfId="21" applyNumberFormat="1" applyFont="1" applyFill="1">
      <alignment/>
      <protection/>
    </xf>
    <xf numFmtId="3" fontId="0" fillId="0" borderId="0" xfId="21" applyNumberFormat="1" applyFont="1" applyFill="1">
      <alignment/>
      <protection/>
    </xf>
    <xf numFmtId="0" fontId="0" fillId="0" borderId="0" xfId="20" applyNumberFormat="1" applyFont="1" quotePrefix="1">
      <alignment/>
      <protection/>
    </xf>
    <xf numFmtId="0" fontId="9" fillId="0" borderId="0" xfId="22" applyFont="1" applyFill="1" applyAlignment="1">
      <alignment horizontal="right"/>
      <protection/>
    </xf>
    <xf numFmtId="1" fontId="0" fillId="0" borderId="0" xfId="21" applyNumberFormat="1" applyFont="1">
      <alignment/>
      <protection/>
    </xf>
    <xf numFmtId="0" fontId="9" fillId="0" borderId="0" xfId="22" applyFont="1" applyFill="1" applyAlignment="1">
      <alignment horizontal="right"/>
      <protection/>
    </xf>
    <xf numFmtId="1" fontId="1" fillId="0" borderId="0" xfId="21" applyNumberFormat="1" applyFont="1">
      <alignment/>
      <protection/>
    </xf>
    <xf numFmtId="3" fontId="1" fillId="0" borderId="0" xfId="20" applyNumberFormat="1" applyFont="1" applyFill="1" quotePrefix="1">
      <alignment/>
      <protection/>
    </xf>
    <xf numFmtId="0" fontId="1" fillId="0" borderId="0" xfId="20" applyNumberFormat="1" applyFont="1" quotePrefix="1">
      <alignment/>
      <protection/>
    </xf>
    <xf numFmtId="0" fontId="0" fillId="0" borderId="0" xfId="20" applyNumberFormat="1" applyFont="1">
      <alignment/>
      <protection/>
    </xf>
    <xf numFmtId="3" fontId="0" fillId="0" borderId="0" xfId="20" applyNumberFormat="1" applyFont="1" applyFill="1" quotePrefix="1">
      <alignment/>
      <protection/>
    </xf>
    <xf numFmtId="3" fontId="1" fillId="0" borderId="0" xfId="0" applyNumberFormat="1" applyFont="1" applyAlignment="1">
      <alignment/>
    </xf>
    <xf numFmtId="3" fontId="1" fillId="0" borderId="0" xfId="20" applyNumberFormat="1" applyFont="1" quotePrefix="1">
      <alignment/>
      <protection/>
    </xf>
    <xf numFmtId="0" fontId="9" fillId="0" borderId="0" xfId="22" applyFont="1" applyFill="1" applyAlignment="1">
      <alignment/>
      <protection/>
    </xf>
    <xf numFmtId="0" fontId="10" fillId="0" borderId="0" xfId="20" applyNumberFormat="1" applyFont="1" quotePrefix="1">
      <alignment/>
      <protection/>
    </xf>
    <xf numFmtId="3" fontId="0" fillId="0" borderId="0" xfId="21" applyNumberFormat="1" applyFont="1" applyAlignment="1" quotePrefix="1">
      <alignment horizontal="left"/>
      <protection/>
    </xf>
    <xf numFmtId="0" fontId="1" fillId="0" borderId="0" xfId="20" applyNumberFormat="1" applyFont="1" applyFill="1" quotePrefix="1">
      <alignment/>
      <protection/>
    </xf>
    <xf numFmtId="0" fontId="1" fillId="0" borderId="0" xfId="20" applyNumberFormat="1" applyFont="1" applyFill="1">
      <alignment/>
      <protection/>
    </xf>
    <xf numFmtId="0" fontId="0" fillId="0" borderId="0" xfId="20" applyNumberFormat="1" applyFont="1" applyFill="1" quotePrefix="1">
      <alignment/>
      <protection/>
    </xf>
    <xf numFmtId="0" fontId="1" fillId="0" borderId="0" xfId="20" applyNumberFormat="1" applyFont="1">
      <alignment/>
      <protection/>
    </xf>
    <xf numFmtId="3" fontId="0" fillId="0" borderId="2" xfId="21" applyNumberFormat="1" applyFont="1" applyBorder="1">
      <alignment/>
      <protection/>
    </xf>
    <xf numFmtId="0" fontId="0" fillId="0" borderId="2" xfId="20" applyNumberFormat="1" applyFont="1" applyBorder="1" quotePrefix="1">
      <alignment/>
      <protection/>
    </xf>
    <xf numFmtId="3" fontId="0" fillId="0" borderId="1" xfId="21" applyNumberFormat="1" applyFont="1" applyBorder="1">
      <alignment/>
      <protection/>
    </xf>
    <xf numFmtId="3" fontId="0" fillId="0" borderId="0" xfId="21" applyNumberFormat="1" applyFont="1" applyBorder="1">
      <alignment/>
      <protection/>
    </xf>
    <xf numFmtId="0" fontId="0" fillId="0" borderId="0" xfId="21" applyFont="1">
      <alignment/>
      <protection/>
    </xf>
    <xf numFmtId="3" fontId="4" fillId="0" borderId="0" xfId="21" applyNumberFormat="1" applyFont="1">
      <alignment/>
      <protection/>
    </xf>
    <xf numFmtId="1" fontId="0" fillId="0" borderId="0" xfId="0" applyNumberFormat="1" applyFill="1" applyAlignment="1">
      <alignment/>
    </xf>
    <xf numFmtId="0" fontId="9" fillId="0" borderId="0" xfId="22" applyFont="1" applyFill="1" applyAlignment="1">
      <alignment/>
      <protection/>
    </xf>
    <xf numFmtId="0" fontId="0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 quotePrefix="1">
      <alignment horizontal="right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1" xfId="21" applyNumberFormat="1" applyFont="1" applyFill="1" applyBorder="1">
      <alignment/>
      <protection/>
    </xf>
    <xf numFmtId="3" fontId="0" fillId="0" borderId="2" xfId="21" applyNumberFormat="1" applyFont="1" applyFill="1" applyBorder="1">
      <alignment/>
      <protection/>
    </xf>
    <xf numFmtId="1" fontId="1" fillId="0" borderId="0" xfId="0" applyNumberFormat="1" applyFont="1" applyAlignment="1">
      <alignment/>
    </xf>
    <xf numFmtId="3" fontId="9" fillId="0" borderId="0" xfId="22" applyNumberFormat="1" applyFont="1" applyFill="1" applyAlignment="1">
      <alignment horizontal="right"/>
      <protection/>
    </xf>
    <xf numFmtId="0" fontId="0" fillId="0" borderId="0" xfId="20" applyNumberFormat="1" applyFont="1" applyBorder="1" quotePrefix="1">
      <alignment/>
      <protection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9" fillId="0" borderId="0" xfId="22" applyFont="1" applyFill="1" applyBorder="1" applyAlignment="1">
      <alignment horizontal="right"/>
      <protection/>
    </xf>
    <xf numFmtId="0" fontId="1" fillId="0" borderId="0" xfId="20" applyNumberFormat="1" applyFont="1" applyFill="1" applyBorder="1">
      <alignment/>
      <protection/>
    </xf>
    <xf numFmtId="0" fontId="1" fillId="0" borderId="0" xfId="20" applyNumberFormat="1" applyFont="1" applyFill="1" applyBorder="1" quotePrefix="1">
      <alignment/>
      <protection/>
    </xf>
    <xf numFmtId="3" fontId="1" fillId="0" borderId="0" xfId="20" applyNumberFormat="1" applyFont="1" applyFill="1" applyBorder="1" quotePrefix="1">
      <alignment/>
      <protection/>
    </xf>
    <xf numFmtId="3" fontId="1" fillId="0" borderId="0" xfId="20" applyNumberFormat="1" applyFont="1" applyBorder="1" quotePrefix="1">
      <alignment/>
      <protection/>
    </xf>
    <xf numFmtId="0" fontId="0" fillId="0" borderId="0" xfId="0" applyNumberFormat="1" applyFont="1" applyAlignment="1" quotePrefix="1">
      <alignment/>
    </xf>
    <xf numFmtId="1" fontId="0" fillId="0" borderId="0" xfId="0" applyNumberFormat="1" applyFont="1" applyAlignment="1" quotePrefix="1">
      <alignment/>
    </xf>
    <xf numFmtId="3" fontId="1" fillId="0" borderId="0" xfId="19" applyNumberFormat="1" applyFont="1">
      <alignment/>
      <protection/>
    </xf>
    <xf numFmtId="3" fontId="1" fillId="0" borderId="0" xfId="21" applyNumberFormat="1" applyFont="1" applyBorder="1">
      <alignment/>
      <protection/>
    </xf>
    <xf numFmtId="3" fontId="1" fillId="0" borderId="0" xfId="21" applyNumberFormat="1" applyFont="1" applyFill="1" applyBorder="1">
      <alignment/>
      <protection/>
    </xf>
    <xf numFmtId="0" fontId="1" fillId="0" borderId="0" xfId="21" applyFont="1">
      <alignment/>
      <protection/>
    </xf>
    <xf numFmtId="0" fontId="1" fillId="0" borderId="0" xfId="19" applyFont="1" applyAlignment="1">
      <alignment horizontal="center"/>
      <protection/>
    </xf>
    <xf numFmtId="1" fontId="1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exp_tec" xfId="19"/>
    <cellStyle name="Normal_Maestria Doctorado por Programa" xfId="20"/>
    <cellStyle name="Normal_POBESC_3" xfId="21"/>
    <cellStyle name="Normal_Programas Maestria y Doctorado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gr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1.7109375" style="25" customWidth="1"/>
    <col min="2" max="2" width="32.7109375" style="25" customWidth="1"/>
    <col min="3" max="4" width="8.8515625" style="25" customWidth="1"/>
    <col min="5" max="5" width="8.7109375" style="25" customWidth="1"/>
    <col min="6" max="6" width="0.85546875" style="25" customWidth="1"/>
    <col min="7" max="16384" width="11.421875" style="25" customWidth="1"/>
  </cols>
  <sheetData>
    <row r="1" spans="1:5" ht="12.75">
      <c r="A1" s="97" t="s">
        <v>188</v>
      </c>
      <c r="B1" s="97"/>
      <c r="C1" s="97"/>
      <c r="D1" s="97"/>
      <c r="E1" s="97"/>
    </row>
    <row r="2" spans="1:5" ht="12.75">
      <c r="A2" s="23" t="s">
        <v>21</v>
      </c>
      <c r="B2" s="23"/>
      <c r="C2" s="24"/>
      <c r="D2" s="24"/>
      <c r="E2" s="24"/>
    </row>
    <row r="3" spans="1:5" ht="12.75">
      <c r="A3" s="26">
        <v>2003</v>
      </c>
      <c r="B3" s="26"/>
      <c r="C3" s="24"/>
      <c r="D3" s="24"/>
      <c r="E3" s="24"/>
    </row>
    <row r="4" spans="1:6" ht="12.75">
      <c r="A4" s="27"/>
      <c r="B4" s="27"/>
      <c r="C4" s="27"/>
      <c r="D4" s="27"/>
      <c r="E4" s="27"/>
      <c r="F4" s="28"/>
    </row>
    <row r="5" spans="1:5" ht="8.25" customHeight="1">
      <c r="A5" s="29"/>
      <c r="B5" s="29"/>
      <c r="C5" s="29"/>
      <c r="D5" s="29"/>
      <c r="E5" s="29"/>
    </row>
    <row r="6" spans="1:5" ht="12.75">
      <c r="A6" s="27"/>
      <c r="B6" s="27"/>
      <c r="C6" s="30" t="s">
        <v>1</v>
      </c>
      <c r="D6" s="30" t="s">
        <v>2</v>
      </c>
      <c r="E6" s="30" t="s">
        <v>3</v>
      </c>
    </row>
    <row r="7" spans="1:6" ht="8.25" customHeight="1">
      <c r="A7" s="31"/>
      <c r="B7" s="31"/>
      <c r="C7" s="31"/>
      <c r="D7" s="31"/>
      <c r="E7" s="31"/>
      <c r="F7" s="28"/>
    </row>
    <row r="8" spans="1:5" ht="12.75">
      <c r="A8" s="27"/>
      <c r="B8" s="27"/>
      <c r="C8" s="27"/>
      <c r="D8" s="27"/>
      <c r="E8" s="27"/>
    </row>
    <row r="9" spans="1:6" ht="12.75">
      <c r="A9" s="93" t="s">
        <v>4</v>
      </c>
      <c r="B9" s="93"/>
      <c r="C9" s="93">
        <f>SUM(C10:C11)</f>
        <v>838</v>
      </c>
      <c r="D9" s="93">
        <f>SUM(D10:D11)</f>
        <v>751</v>
      </c>
      <c r="E9" s="93">
        <f>SUM(E10:E11)</f>
        <v>1589</v>
      </c>
      <c r="F9" s="27"/>
    </row>
    <row r="10" spans="1:6" ht="12.75">
      <c r="A10" s="27"/>
      <c r="B10" s="27" t="s">
        <v>5</v>
      </c>
      <c r="C10" s="27">
        <v>607</v>
      </c>
      <c r="D10" s="27">
        <v>555</v>
      </c>
      <c r="E10" s="27">
        <v>1162</v>
      </c>
      <c r="F10" s="27"/>
    </row>
    <row r="11" spans="1:6" ht="12.75">
      <c r="A11" s="27"/>
      <c r="B11" s="27" t="s">
        <v>0</v>
      </c>
      <c r="C11" s="27">
        <v>231</v>
      </c>
      <c r="D11" s="27">
        <v>196</v>
      </c>
      <c r="E11" s="27">
        <v>427</v>
      </c>
      <c r="F11" s="27"/>
    </row>
    <row r="12" spans="1:6" ht="12.75">
      <c r="A12" s="27"/>
      <c r="B12" s="27"/>
      <c r="C12" s="27"/>
      <c r="D12" s="27"/>
      <c r="E12" s="27"/>
      <c r="F12" s="27"/>
    </row>
    <row r="13" spans="1:6" ht="12.75">
      <c r="A13" s="93" t="s">
        <v>6</v>
      </c>
      <c r="B13" s="93"/>
      <c r="C13" s="93">
        <v>1290</v>
      </c>
      <c r="D13" s="93">
        <v>1025</v>
      </c>
      <c r="E13" s="93">
        <f>SUM(C13:D13)</f>
        <v>2315</v>
      </c>
      <c r="F13" s="27"/>
    </row>
    <row r="14" spans="1:6" ht="12.75">
      <c r="A14" s="27"/>
      <c r="B14" s="27"/>
      <c r="C14" s="27"/>
      <c r="D14" s="27"/>
      <c r="E14" s="27"/>
      <c r="F14" s="27"/>
    </row>
    <row r="15" spans="1:6" ht="12.75">
      <c r="A15" s="93" t="s">
        <v>7</v>
      </c>
      <c r="B15" s="93"/>
      <c r="C15" s="93">
        <f>SUM(C16:C17)</f>
        <v>5982</v>
      </c>
      <c r="D15" s="93">
        <f>SUM(D16:D17)</f>
        <v>7571</v>
      </c>
      <c r="E15" s="93">
        <f>SUM(E16:E17)</f>
        <v>13553</v>
      </c>
      <c r="F15" s="27"/>
    </row>
    <row r="16" spans="1:6" ht="12.75">
      <c r="A16" s="27"/>
      <c r="B16" s="27" t="s">
        <v>8</v>
      </c>
      <c r="C16" s="27">
        <f>5843+126</f>
        <v>5969</v>
      </c>
      <c r="D16" s="27">
        <f>6919+432</f>
        <v>7351</v>
      </c>
      <c r="E16" s="27">
        <f>SUM(C16:D16)</f>
        <v>13320</v>
      </c>
      <c r="F16" s="27"/>
    </row>
    <row r="17" spans="1:5" ht="12.75">
      <c r="A17" s="27"/>
      <c r="B17" s="27" t="s">
        <v>9</v>
      </c>
      <c r="C17" s="27">
        <f>8+5</f>
        <v>13</v>
      </c>
      <c r="D17" s="32">
        <f>136+84</f>
        <v>220</v>
      </c>
      <c r="E17" s="27">
        <f>SUM(C17:D17)</f>
        <v>233</v>
      </c>
    </row>
    <row r="18" spans="1:6" ht="12.75">
      <c r="A18" s="27"/>
      <c r="B18" s="27"/>
      <c r="C18" s="27"/>
      <c r="D18" s="27"/>
      <c r="E18" s="27"/>
      <c r="F18" s="28"/>
    </row>
    <row r="19" spans="1:6" ht="8.25" customHeight="1">
      <c r="A19" s="29"/>
      <c r="B19" s="29"/>
      <c r="C19" s="29"/>
      <c r="D19" s="29"/>
      <c r="E19" s="29"/>
      <c r="F19" s="33"/>
    </row>
    <row r="20" spans="1:7" ht="12.75">
      <c r="A20" s="93" t="s">
        <v>10</v>
      </c>
      <c r="B20" s="93"/>
      <c r="C20" s="93">
        <f>SUM(C9,C13,C15)</f>
        <v>8110</v>
      </c>
      <c r="D20" s="93">
        <f>SUM(D9,D13,D15)</f>
        <v>9347</v>
      </c>
      <c r="E20" s="93">
        <f>SUM(E9,E13,E15)</f>
        <v>17457</v>
      </c>
      <c r="F20" s="33"/>
      <c r="G20" s="27"/>
    </row>
    <row r="21" spans="1:6" ht="8.25" customHeight="1">
      <c r="A21" s="31"/>
      <c r="B21" s="31"/>
      <c r="C21" s="31"/>
      <c r="D21" s="31"/>
      <c r="E21" s="31"/>
      <c r="F21" s="28"/>
    </row>
    <row r="22" spans="1:5" ht="12.75">
      <c r="A22" s="27"/>
      <c r="B22" s="27"/>
      <c r="C22" s="27"/>
      <c r="D22" s="27"/>
      <c r="E22" s="27"/>
    </row>
    <row r="23" ht="11.25" customHeight="1">
      <c r="A23" s="34" t="s">
        <v>11</v>
      </c>
    </row>
  </sheetData>
  <mergeCells count="1">
    <mergeCell ref="A1:E1"/>
  </mergeCells>
  <printOptions horizontalCentered="1"/>
  <pageMargins left="0.3937007874015748" right="0.3937007874015748" top="0.7874015748031497" bottom="0.3937007874015748" header="0.2755905511811024" footer="0.196850393700787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2" width="1.7109375" style="12" customWidth="1"/>
    <col min="3" max="3" width="70.140625" style="12" customWidth="1"/>
    <col min="4" max="4" width="14.421875" style="40" bestFit="1" customWidth="1"/>
    <col min="5" max="5" width="9.28125" style="40" customWidth="1"/>
    <col min="6" max="6" width="9.28125" style="12" customWidth="1"/>
    <col min="7" max="7" width="0.9921875" style="13" customWidth="1"/>
    <col min="8" max="16384" width="11.421875" style="13" customWidth="1"/>
  </cols>
  <sheetData>
    <row r="1" spans="1:6" ht="12.75">
      <c r="A1" s="98" t="s">
        <v>188</v>
      </c>
      <c r="B1" s="98"/>
      <c r="C1" s="98"/>
      <c r="D1" s="98"/>
      <c r="E1" s="98"/>
      <c r="F1" s="98"/>
    </row>
    <row r="2" spans="1:6" ht="12" customHeight="1">
      <c r="A2" s="6" t="s">
        <v>22</v>
      </c>
      <c r="B2" s="16"/>
      <c r="C2" s="17"/>
      <c r="D2" s="72"/>
      <c r="E2" s="72"/>
      <c r="F2" s="17"/>
    </row>
    <row r="3" spans="1:6" ht="12" customHeight="1">
      <c r="A3" s="6">
        <v>2003</v>
      </c>
      <c r="B3" s="16"/>
      <c r="C3" s="17"/>
      <c r="D3" s="72"/>
      <c r="E3" s="72"/>
      <c r="F3" s="17"/>
    </row>
    <row r="4" spans="1:7" ht="12" customHeight="1">
      <c r="A4" s="16"/>
      <c r="B4" s="16"/>
      <c r="C4" s="17"/>
      <c r="D4" s="72"/>
      <c r="E4" s="72"/>
      <c r="F4" s="17"/>
      <c r="G4" s="15"/>
    </row>
    <row r="5" spans="1:6" ht="9" customHeight="1">
      <c r="A5" s="18"/>
      <c r="B5" s="18"/>
      <c r="C5" s="19"/>
      <c r="D5" s="73"/>
      <c r="E5" s="73"/>
      <c r="F5" s="19"/>
    </row>
    <row r="6" spans="1:6" s="2" customFormat="1" ht="9.75" customHeight="1">
      <c r="A6" s="1" t="s">
        <v>156</v>
      </c>
      <c r="C6" s="13"/>
      <c r="D6" s="74" t="s">
        <v>1</v>
      </c>
      <c r="E6" s="75" t="s">
        <v>2</v>
      </c>
      <c r="F6" s="20" t="s">
        <v>3</v>
      </c>
    </row>
    <row r="7" spans="1:7" ht="9" customHeight="1">
      <c r="A7" s="14"/>
      <c r="B7" s="14"/>
      <c r="C7" s="15"/>
      <c r="D7" s="76"/>
      <c r="E7" s="76"/>
      <c r="F7" s="15"/>
      <c r="G7" s="15"/>
    </row>
    <row r="8" spans="1:6" ht="12" customHeight="1">
      <c r="A8" s="21"/>
      <c r="B8" s="21"/>
      <c r="C8" s="22"/>
      <c r="D8" s="77"/>
      <c r="E8" s="77"/>
      <c r="F8" s="22"/>
    </row>
    <row r="9" spans="1:7" s="43" customFormat="1" ht="12" customHeight="1">
      <c r="A9" s="42" t="s">
        <v>46</v>
      </c>
      <c r="B9" s="42"/>
      <c r="D9" s="44">
        <f>SUM(D10,D12,D15,D18,D29,D32,D34,D37)</f>
        <v>301</v>
      </c>
      <c r="E9" s="44">
        <f>SUM(E10,E12,E15,E18,E29,E32,E34,E37)</f>
        <v>170</v>
      </c>
      <c r="F9" s="44">
        <f>SUM(F10,F12,F15,F18,F29,F32,F34,F37)</f>
        <v>471</v>
      </c>
      <c r="G9" s="42"/>
    </row>
    <row r="10" spans="1:7" s="43" customFormat="1" ht="12" customHeight="1">
      <c r="A10" s="42"/>
      <c r="B10" s="50" t="s">
        <v>64</v>
      </c>
      <c r="C10" s="46"/>
      <c r="D10" s="44">
        <v>1</v>
      </c>
      <c r="E10" s="44">
        <v>2</v>
      </c>
      <c r="F10" s="42">
        <v>3</v>
      </c>
      <c r="G10" s="42"/>
    </row>
    <row r="11" spans="1:7" s="43" customFormat="1" ht="12" customHeight="1">
      <c r="A11" s="42"/>
      <c r="B11" s="48"/>
      <c r="C11" s="53" t="s">
        <v>64</v>
      </c>
      <c r="D11" s="45">
        <v>1</v>
      </c>
      <c r="E11" s="45">
        <v>2</v>
      </c>
      <c r="F11" s="43">
        <v>3</v>
      </c>
      <c r="G11" s="42"/>
    </row>
    <row r="12" spans="1:7" s="43" customFormat="1" ht="12" customHeight="1">
      <c r="A12" s="42"/>
      <c r="B12" s="44" t="s">
        <v>47</v>
      </c>
      <c r="C12" s="45"/>
      <c r="D12" s="44">
        <f>SUM(D13:D14)</f>
        <v>3</v>
      </c>
      <c r="E12" s="44">
        <f>SUM(E13:E14)</f>
        <v>3</v>
      </c>
      <c r="F12" s="42">
        <f>SUM(F13:F14)</f>
        <v>6</v>
      </c>
      <c r="G12" s="42"/>
    </row>
    <row r="13" spans="3:7" s="43" customFormat="1" ht="12" customHeight="1">
      <c r="C13" s="46" t="s">
        <v>48</v>
      </c>
      <c r="D13" s="49">
        <v>2</v>
      </c>
      <c r="E13" s="49">
        <v>1</v>
      </c>
      <c r="F13" s="47">
        <v>3</v>
      </c>
      <c r="G13" s="47"/>
    </row>
    <row r="14" spans="1:7" s="43" customFormat="1" ht="12" customHeight="1">
      <c r="A14" s="48"/>
      <c r="B14" s="48"/>
      <c r="C14" s="46" t="s">
        <v>49</v>
      </c>
      <c r="D14" s="70">
        <v>1</v>
      </c>
      <c r="E14" s="70">
        <v>2</v>
      </c>
      <c r="F14" s="47">
        <v>3</v>
      </c>
      <c r="G14" s="49"/>
    </row>
    <row r="15" spans="2:7" s="43" customFormat="1" ht="12.75">
      <c r="B15" s="44" t="s">
        <v>61</v>
      </c>
      <c r="C15" s="44"/>
      <c r="D15" s="44">
        <f>SUM(D16:D17)</f>
        <v>64</v>
      </c>
      <c r="E15" s="44">
        <f>SUM(E16:E17)</f>
        <v>65</v>
      </c>
      <c r="F15" s="44">
        <f>SUM(F16:F17)</f>
        <v>129</v>
      </c>
      <c r="G15" s="44"/>
    </row>
    <row r="16" spans="1:7" s="43" customFormat="1" ht="12" customHeight="1">
      <c r="A16" s="48"/>
      <c r="B16" s="48"/>
      <c r="C16" s="46" t="s">
        <v>62</v>
      </c>
      <c r="D16" s="40">
        <v>47</v>
      </c>
      <c r="E16" s="40">
        <v>50</v>
      </c>
      <c r="F16" s="40">
        <f>SUM(D16:E16)</f>
        <v>97</v>
      </c>
      <c r="G16" s="40"/>
    </row>
    <row r="17" spans="1:7" s="43" customFormat="1" ht="12" customHeight="1">
      <c r="A17" s="48"/>
      <c r="B17" s="48"/>
      <c r="C17" s="46" t="s">
        <v>63</v>
      </c>
      <c r="D17" s="70">
        <v>17</v>
      </c>
      <c r="E17" s="70">
        <v>15</v>
      </c>
      <c r="F17" s="40">
        <f>SUM(D17:E17)</f>
        <v>32</v>
      </c>
      <c r="G17" s="40"/>
    </row>
    <row r="18" spans="2:7" s="43" customFormat="1" ht="12" customHeight="1">
      <c r="B18" s="42" t="s">
        <v>58</v>
      </c>
      <c r="C18" s="52"/>
      <c r="D18" s="51">
        <f>SUM(D19:D28)</f>
        <v>112</v>
      </c>
      <c r="E18" s="51">
        <f>SUM(E19:E28)</f>
        <v>42</v>
      </c>
      <c r="F18" s="51">
        <f>SUM(F19:F28)</f>
        <v>154</v>
      </c>
      <c r="G18" s="51"/>
    </row>
    <row r="19" spans="2:7" s="43" customFormat="1" ht="12" customHeight="1">
      <c r="B19" s="42"/>
      <c r="C19" s="53" t="s">
        <v>59</v>
      </c>
      <c r="D19" s="40">
        <f>8+15</f>
        <v>23</v>
      </c>
      <c r="E19" s="40">
        <f>4+9</f>
        <v>13</v>
      </c>
      <c r="F19" s="12">
        <f>SUM(D19:E19)</f>
        <v>36</v>
      </c>
      <c r="G19" s="12"/>
    </row>
    <row r="20" spans="2:7" s="43" customFormat="1" ht="12" customHeight="1">
      <c r="B20" s="42"/>
      <c r="C20" s="36" t="s">
        <v>148</v>
      </c>
      <c r="D20" s="70">
        <v>7</v>
      </c>
      <c r="E20" s="70">
        <v>3</v>
      </c>
      <c r="F20" s="12">
        <v>10</v>
      </c>
      <c r="G20" s="12"/>
    </row>
    <row r="21" spans="2:7" s="43" customFormat="1" ht="12" customHeight="1">
      <c r="B21" s="42"/>
      <c r="C21" s="36" t="s">
        <v>149</v>
      </c>
      <c r="D21" s="70">
        <v>31</v>
      </c>
      <c r="E21" s="70">
        <v>8</v>
      </c>
      <c r="F21" s="12">
        <v>39</v>
      </c>
      <c r="G21" s="12"/>
    </row>
    <row r="22" spans="2:7" s="43" customFormat="1" ht="12" customHeight="1">
      <c r="B22" s="42"/>
      <c r="C22" s="36" t="s">
        <v>150</v>
      </c>
      <c r="D22" s="70">
        <v>11</v>
      </c>
      <c r="E22" s="70">
        <v>7</v>
      </c>
      <c r="F22" s="12">
        <v>18</v>
      </c>
      <c r="G22" s="12"/>
    </row>
    <row r="23" spans="2:7" s="43" customFormat="1" ht="12" customHeight="1">
      <c r="B23" s="42"/>
      <c r="C23" s="36" t="s">
        <v>151</v>
      </c>
      <c r="D23" s="70">
        <v>5</v>
      </c>
      <c r="E23" s="70">
        <v>2</v>
      </c>
      <c r="F23" s="12">
        <v>7</v>
      </c>
      <c r="G23" s="12"/>
    </row>
    <row r="24" spans="2:7" s="43" customFormat="1" ht="12" customHeight="1">
      <c r="B24" s="42"/>
      <c r="C24" s="36" t="s">
        <v>152</v>
      </c>
      <c r="D24" s="70">
        <v>11</v>
      </c>
      <c r="E24" s="70">
        <v>0</v>
      </c>
      <c r="F24" s="12">
        <v>11</v>
      </c>
      <c r="G24" s="12"/>
    </row>
    <row r="25" spans="2:7" s="43" customFormat="1" ht="12" customHeight="1">
      <c r="B25" s="42"/>
      <c r="C25" s="36" t="s">
        <v>153</v>
      </c>
      <c r="D25" s="70">
        <v>12</v>
      </c>
      <c r="E25" s="70">
        <v>1</v>
      </c>
      <c r="F25" s="12">
        <v>13</v>
      </c>
      <c r="G25" s="12"/>
    </row>
    <row r="26" spans="2:7" s="43" customFormat="1" ht="12" customHeight="1">
      <c r="B26" s="42"/>
      <c r="C26" s="36" t="s">
        <v>154</v>
      </c>
      <c r="D26" s="70">
        <v>6</v>
      </c>
      <c r="E26" s="70">
        <v>6</v>
      </c>
      <c r="F26" s="12">
        <v>12</v>
      </c>
      <c r="G26" s="12"/>
    </row>
    <row r="27" spans="2:7" s="43" customFormat="1" ht="12" customHeight="1">
      <c r="B27" s="42"/>
      <c r="C27" s="53" t="s">
        <v>60</v>
      </c>
      <c r="D27" s="54">
        <v>3</v>
      </c>
      <c r="E27" s="54">
        <v>2</v>
      </c>
      <c r="F27" s="12">
        <v>5</v>
      </c>
      <c r="G27" s="54"/>
    </row>
    <row r="28" spans="2:7" s="43" customFormat="1" ht="12" customHeight="1">
      <c r="B28" s="42"/>
      <c r="C28" s="36" t="s">
        <v>183</v>
      </c>
      <c r="D28" s="70">
        <v>3</v>
      </c>
      <c r="E28" s="70">
        <v>0</v>
      </c>
      <c r="F28" s="12">
        <v>3</v>
      </c>
      <c r="G28" s="54"/>
    </row>
    <row r="29" spans="1:7" s="43" customFormat="1" ht="12" customHeight="1">
      <c r="A29" s="48"/>
      <c r="B29" s="50" t="s">
        <v>56</v>
      </c>
      <c r="C29" s="52"/>
      <c r="D29" s="51">
        <f>SUM(D30:D31)</f>
        <v>13</v>
      </c>
      <c r="E29" s="51">
        <f>SUM(E30:E31)</f>
        <v>6</v>
      </c>
      <c r="F29" s="51">
        <f>SUM(F30:F31)</f>
        <v>19</v>
      </c>
      <c r="G29" s="51"/>
    </row>
    <row r="30" spans="1:7" s="43" customFormat="1" ht="12" customHeight="1">
      <c r="A30" s="48"/>
      <c r="B30" s="48"/>
      <c r="C30" s="46" t="s">
        <v>157</v>
      </c>
      <c r="D30" s="40">
        <v>13</v>
      </c>
      <c r="E30" s="40">
        <v>5</v>
      </c>
      <c r="F30" s="40">
        <v>18</v>
      </c>
      <c r="G30" s="40"/>
    </row>
    <row r="31" spans="1:7" s="43" customFormat="1" ht="12" customHeight="1">
      <c r="A31" s="48"/>
      <c r="B31" s="48"/>
      <c r="C31" s="46" t="s">
        <v>158</v>
      </c>
      <c r="D31" s="49">
        <v>0</v>
      </c>
      <c r="E31" s="49">
        <v>1</v>
      </c>
      <c r="F31" s="49">
        <v>1</v>
      </c>
      <c r="G31" s="49"/>
    </row>
    <row r="32" spans="2:7" s="43" customFormat="1" ht="12.75">
      <c r="B32" s="42" t="s">
        <v>57</v>
      </c>
      <c r="C32" s="42"/>
      <c r="D32" s="44">
        <f>SUM(D33:D33)</f>
        <v>7</v>
      </c>
      <c r="E32" s="44">
        <f>SUM(E33:E33)</f>
        <v>10</v>
      </c>
      <c r="F32" s="44">
        <f>SUM(F33:F33)</f>
        <v>17</v>
      </c>
      <c r="G32" s="44"/>
    </row>
    <row r="33" spans="3:7" s="43" customFormat="1" ht="12" customHeight="1">
      <c r="C33" s="46" t="s">
        <v>159</v>
      </c>
      <c r="D33" s="70">
        <v>7</v>
      </c>
      <c r="E33" s="70">
        <v>10</v>
      </c>
      <c r="F33" s="36">
        <v>17</v>
      </c>
      <c r="G33" s="49"/>
    </row>
    <row r="34" spans="2:7" s="43" customFormat="1" ht="12" customHeight="1">
      <c r="B34" s="42" t="s">
        <v>53</v>
      </c>
      <c r="C34" s="52"/>
      <c r="D34" s="51">
        <f>SUM(D35:D36)</f>
        <v>84</v>
      </c>
      <c r="E34" s="51">
        <f>SUM(E35:E36)</f>
        <v>37</v>
      </c>
      <c r="F34" s="51">
        <f>SUM(F35:F36)</f>
        <v>121</v>
      </c>
      <c r="G34" s="51"/>
    </row>
    <row r="35" spans="3:7" s="43" customFormat="1" ht="12" customHeight="1">
      <c r="C35" s="46" t="s">
        <v>54</v>
      </c>
      <c r="D35" s="45">
        <v>56</v>
      </c>
      <c r="E35" s="45">
        <v>25</v>
      </c>
      <c r="F35" s="45">
        <f>SUM(D35:E35)</f>
        <v>81</v>
      </c>
      <c r="G35" s="45"/>
    </row>
    <row r="36" spans="1:7" s="43" customFormat="1" ht="12" customHeight="1">
      <c r="A36" s="48"/>
      <c r="B36" s="48"/>
      <c r="C36" s="46" t="s">
        <v>55</v>
      </c>
      <c r="D36" s="70">
        <v>28</v>
      </c>
      <c r="E36" s="70">
        <v>12</v>
      </c>
      <c r="F36" s="45">
        <f>SUM(D36:E36)</f>
        <v>40</v>
      </c>
      <c r="G36" s="40"/>
    </row>
    <row r="37" spans="1:7" s="43" customFormat="1" ht="12" customHeight="1">
      <c r="A37" s="48"/>
      <c r="B37" s="50" t="s">
        <v>50</v>
      </c>
      <c r="C37" s="46"/>
      <c r="D37" s="51">
        <f>SUM(D38:D39)</f>
        <v>17</v>
      </c>
      <c r="E37" s="51">
        <f>SUM(E38:E39)</f>
        <v>5</v>
      </c>
      <c r="F37" s="51">
        <f>SUM(F38:F39)</f>
        <v>22</v>
      </c>
      <c r="G37" s="51"/>
    </row>
    <row r="38" spans="1:7" s="43" customFormat="1" ht="12" customHeight="1">
      <c r="A38" s="48"/>
      <c r="B38" s="48"/>
      <c r="C38" s="46" t="s">
        <v>51</v>
      </c>
      <c r="D38" s="70">
        <v>11</v>
      </c>
      <c r="E38" s="70">
        <v>3</v>
      </c>
      <c r="F38" s="36">
        <v>14</v>
      </c>
      <c r="G38" s="40"/>
    </row>
    <row r="39" spans="3:7" s="43" customFormat="1" ht="12" customHeight="1">
      <c r="C39" s="46" t="s">
        <v>52</v>
      </c>
      <c r="D39" s="70">
        <v>6</v>
      </c>
      <c r="E39" s="70">
        <v>2</v>
      </c>
      <c r="F39" s="36">
        <v>8</v>
      </c>
      <c r="G39" s="40"/>
    </row>
    <row r="41" spans="1:7" s="43" customFormat="1" ht="12" customHeight="1">
      <c r="A41" s="50" t="s">
        <v>65</v>
      </c>
      <c r="B41" s="48"/>
      <c r="C41" s="48"/>
      <c r="D41" s="78">
        <f>SUM(D47,D42,D44,D63,D57,D50,D69,D66)</f>
        <v>249</v>
      </c>
      <c r="E41" s="78">
        <f>SUM(E47,E42,E44,E63,E57,E50,E69,E66)</f>
        <v>277</v>
      </c>
      <c r="F41" s="55">
        <f>SUM(F47,F42,F44,F63,F57,F50,F69,F66)</f>
        <v>526</v>
      </c>
      <c r="G41" s="55"/>
    </row>
    <row r="42" spans="2:7" s="43" customFormat="1" ht="12" customHeight="1">
      <c r="B42" s="42" t="s">
        <v>69</v>
      </c>
      <c r="C42" s="52"/>
      <c r="D42" s="51">
        <f>SUM(D43:D43)</f>
        <v>21</v>
      </c>
      <c r="E42" s="51">
        <f>SUM(E43:E43)</f>
        <v>22</v>
      </c>
      <c r="F42" s="51">
        <f>SUM(F43:F43)</f>
        <v>43</v>
      </c>
      <c r="G42" s="56"/>
    </row>
    <row r="43" spans="1:7" s="43" customFormat="1" ht="12" customHeight="1">
      <c r="A43" s="48"/>
      <c r="C43" s="62" t="s">
        <v>69</v>
      </c>
      <c r="D43" s="70">
        <v>21</v>
      </c>
      <c r="E43" s="70">
        <v>22</v>
      </c>
      <c r="F43" s="70">
        <v>43</v>
      </c>
      <c r="G43" s="47"/>
    </row>
    <row r="44" spans="2:7" s="43" customFormat="1" ht="12.75">
      <c r="B44" s="42" t="s">
        <v>70</v>
      </c>
      <c r="C44" s="42"/>
      <c r="D44" s="44">
        <f>SUM(D45:D46)</f>
        <v>2</v>
      </c>
      <c r="E44" s="44">
        <f>SUM(E45:E46)</f>
        <v>7</v>
      </c>
      <c r="F44" s="42">
        <f>SUM(F45:F46)</f>
        <v>9</v>
      </c>
      <c r="G44" s="42"/>
    </row>
    <row r="45" spans="1:7" s="43" customFormat="1" ht="12" customHeight="1">
      <c r="A45" s="48"/>
      <c r="C45" s="46" t="s">
        <v>70</v>
      </c>
      <c r="D45" s="71">
        <v>1</v>
      </c>
      <c r="E45" s="71">
        <v>6</v>
      </c>
      <c r="F45" s="57">
        <v>7</v>
      </c>
      <c r="G45" s="57"/>
    </row>
    <row r="46" spans="1:7" s="43" customFormat="1" ht="12" customHeight="1">
      <c r="A46" s="48"/>
      <c r="C46" s="53" t="s">
        <v>147</v>
      </c>
      <c r="D46" s="70">
        <v>1</v>
      </c>
      <c r="E46" s="70">
        <v>1</v>
      </c>
      <c r="F46" s="36">
        <v>2</v>
      </c>
      <c r="G46" s="57"/>
    </row>
    <row r="47" spans="1:7" s="42" customFormat="1" ht="12" customHeight="1">
      <c r="A47" s="50"/>
      <c r="B47" s="50" t="s">
        <v>66</v>
      </c>
      <c r="C47" s="50"/>
      <c r="D47" s="78">
        <f>SUM(D48:D49)</f>
        <v>35</v>
      </c>
      <c r="E47" s="78">
        <f>SUM(E48:E49)</f>
        <v>32</v>
      </c>
      <c r="F47" s="55">
        <f>SUM(F48:F49)</f>
        <v>67</v>
      </c>
      <c r="G47" s="55"/>
    </row>
    <row r="48" spans="1:7" s="43" customFormat="1" ht="12" customHeight="1">
      <c r="A48" s="48"/>
      <c r="C48" s="46" t="s">
        <v>67</v>
      </c>
      <c r="D48" s="49">
        <f>7+11</f>
        <v>18</v>
      </c>
      <c r="E48" s="49">
        <f>3+18</f>
        <v>21</v>
      </c>
      <c r="F48" s="47">
        <f>SUM(D48:E48)</f>
        <v>39</v>
      </c>
      <c r="G48" s="47"/>
    </row>
    <row r="49" spans="3:7" s="43" customFormat="1" ht="12" customHeight="1">
      <c r="C49" s="46" t="s">
        <v>68</v>
      </c>
      <c r="D49" s="70">
        <v>17</v>
      </c>
      <c r="E49" s="70">
        <v>11</v>
      </c>
      <c r="F49" s="47">
        <f>SUM(D49:E49)</f>
        <v>28</v>
      </c>
      <c r="G49" s="47"/>
    </row>
    <row r="50" spans="1:6" s="43" customFormat="1" ht="12" customHeight="1">
      <c r="A50" s="48"/>
      <c r="B50" s="42" t="s">
        <v>155</v>
      </c>
      <c r="C50" s="58"/>
      <c r="D50" s="51">
        <f>SUM(D51:D52)</f>
        <v>42</v>
      </c>
      <c r="E50" s="51">
        <f>SUM(E51:E52)</f>
        <v>27</v>
      </c>
      <c r="F50" s="56">
        <f>SUM(F51:F52)</f>
        <v>69</v>
      </c>
    </row>
    <row r="51" spans="1:7" s="43" customFormat="1" ht="12" customHeight="1">
      <c r="A51" s="59"/>
      <c r="C51" s="46" t="s">
        <v>79</v>
      </c>
      <c r="D51" s="49">
        <v>36</v>
      </c>
      <c r="E51" s="49">
        <v>25</v>
      </c>
      <c r="F51" s="47">
        <v>61</v>
      </c>
      <c r="G51" s="47"/>
    </row>
    <row r="52" spans="1:7" s="43" customFormat="1" ht="12" customHeight="1">
      <c r="A52" s="48"/>
      <c r="C52" s="46" t="s">
        <v>80</v>
      </c>
      <c r="D52" s="70">
        <v>6</v>
      </c>
      <c r="E52" s="70">
        <v>2</v>
      </c>
      <c r="F52" s="36">
        <v>8</v>
      </c>
      <c r="G52" s="47"/>
    </row>
    <row r="53" spans="1:7" s="43" customFormat="1" ht="12" customHeight="1">
      <c r="A53" s="48"/>
      <c r="C53" s="46"/>
      <c r="D53" s="70"/>
      <c r="E53" s="70"/>
      <c r="F53" s="36"/>
      <c r="G53" s="47"/>
    </row>
    <row r="54" spans="1:7" s="43" customFormat="1" ht="12" customHeight="1">
      <c r="A54" s="48"/>
      <c r="C54" s="46"/>
      <c r="D54" s="70"/>
      <c r="E54" s="70"/>
      <c r="F54" s="36"/>
      <c r="G54" s="47"/>
    </row>
    <row r="55" spans="1:7" s="43" customFormat="1" ht="12" customHeight="1">
      <c r="A55" s="48"/>
      <c r="C55" s="46"/>
      <c r="D55" s="70"/>
      <c r="E55" s="70"/>
      <c r="F55" s="36"/>
      <c r="G55" s="47"/>
    </row>
    <row r="56" spans="1:7" s="43" customFormat="1" ht="12" customHeight="1">
      <c r="A56" s="50" t="s">
        <v>186</v>
      </c>
      <c r="C56" s="46"/>
      <c r="D56" s="70"/>
      <c r="E56" s="70"/>
      <c r="F56" s="36"/>
      <c r="G56" s="47"/>
    </row>
    <row r="57" spans="1:7" s="43" customFormat="1" ht="12" customHeight="1">
      <c r="A57" s="48"/>
      <c r="B57" s="42" t="s">
        <v>185</v>
      </c>
      <c r="C57" s="46"/>
      <c r="D57" s="51">
        <f>SUM(D58:D62)</f>
        <v>24</v>
      </c>
      <c r="E57" s="51">
        <f>SUM(E58:E62)</f>
        <v>32</v>
      </c>
      <c r="F57" s="56">
        <f>SUM(F58:F62)</f>
        <v>56</v>
      </c>
      <c r="G57" s="56"/>
    </row>
    <row r="58" spans="3:7" s="43" customFormat="1" ht="12" customHeight="1">
      <c r="C58" s="46" t="s">
        <v>74</v>
      </c>
      <c r="D58" s="49">
        <v>8</v>
      </c>
      <c r="E58" s="49">
        <v>7</v>
      </c>
      <c r="F58" s="47">
        <f>SUM(D58:E58)</f>
        <v>15</v>
      </c>
      <c r="G58" s="47"/>
    </row>
    <row r="59" spans="3:7" s="43" customFormat="1" ht="12.75">
      <c r="C59" s="46" t="s">
        <v>75</v>
      </c>
      <c r="D59" s="49">
        <v>11</v>
      </c>
      <c r="E59" s="49">
        <v>20</v>
      </c>
      <c r="F59" s="47">
        <f>SUM(D59:E59)</f>
        <v>31</v>
      </c>
      <c r="G59" s="47"/>
    </row>
    <row r="60" spans="1:7" s="43" customFormat="1" ht="12" customHeight="1">
      <c r="A60" s="48"/>
      <c r="C60" s="46" t="s">
        <v>76</v>
      </c>
      <c r="D60" s="49">
        <v>3</v>
      </c>
      <c r="E60" s="49">
        <v>2</v>
      </c>
      <c r="F60" s="47">
        <f>SUM(D60:E60)</f>
        <v>5</v>
      </c>
      <c r="G60" s="47"/>
    </row>
    <row r="61" spans="1:6" s="43" customFormat="1" ht="12" customHeight="1">
      <c r="A61" s="48"/>
      <c r="C61" s="46" t="s">
        <v>77</v>
      </c>
      <c r="D61" s="70">
        <v>1</v>
      </c>
      <c r="E61" s="70">
        <v>2</v>
      </c>
      <c r="F61" s="47">
        <f>SUM(D61:E61)</f>
        <v>3</v>
      </c>
    </row>
    <row r="62" spans="1:7" s="43" customFormat="1" ht="12" customHeight="1">
      <c r="A62" s="48"/>
      <c r="C62" s="46" t="s">
        <v>78</v>
      </c>
      <c r="D62" s="70">
        <v>1</v>
      </c>
      <c r="E62" s="70">
        <v>1</v>
      </c>
      <c r="F62" s="47">
        <f>SUM(D62:E62)</f>
        <v>2</v>
      </c>
      <c r="G62" s="47"/>
    </row>
    <row r="63" spans="2:7" s="43" customFormat="1" ht="12" customHeight="1">
      <c r="B63" s="42" t="s">
        <v>71</v>
      </c>
      <c r="C63" s="52"/>
      <c r="D63" s="51">
        <f>SUM(D64:D65)</f>
        <v>37</v>
      </c>
      <c r="E63" s="51">
        <f>SUM(E64:E65)</f>
        <v>49</v>
      </c>
      <c r="F63" s="56">
        <f>SUM(F64:F65)</f>
        <v>86</v>
      </c>
      <c r="G63" s="56"/>
    </row>
    <row r="64" spans="1:7" s="43" customFormat="1" ht="12" customHeight="1">
      <c r="A64" s="48"/>
      <c r="C64" s="46" t="s">
        <v>72</v>
      </c>
      <c r="D64" s="49">
        <v>33</v>
      </c>
      <c r="E64" s="49">
        <v>42</v>
      </c>
      <c r="F64" s="47">
        <v>75</v>
      </c>
      <c r="G64" s="47"/>
    </row>
    <row r="65" spans="1:7" s="43" customFormat="1" ht="12" customHeight="1">
      <c r="A65" s="48"/>
      <c r="C65" s="46" t="s">
        <v>73</v>
      </c>
      <c r="D65" s="70">
        <v>4</v>
      </c>
      <c r="E65" s="70">
        <v>7</v>
      </c>
      <c r="F65" s="36">
        <v>11</v>
      </c>
      <c r="G65" s="47"/>
    </row>
    <row r="66" spans="1:7" s="43" customFormat="1" ht="12" customHeight="1">
      <c r="A66" s="48"/>
      <c r="B66" s="42" t="s">
        <v>84</v>
      </c>
      <c r="C66" s="52"/>
      <c r="D66" s="51">
        <f>SUM(D67:D68)</f>
        <v>57</v>
      </c>
      <c r="E66" s="51">
        <f>SUM(E67:E68)</f>
        <v>68</v>
      </c>
      <c r="F66" s="56">
        <f>SUM(F67:F68)</f>
        <v>125</v>
      </c>
      <c r="G66" s="56"/>
    </row>
    <row r="67" spans="1:7" s="43" customFormat="1" ht="12" customHeight="1">
      <c r="A67" s="48"/>
      <c r="C67" s="46" t="s">
        <v>85</v>
      </c>
      <c r="D67" s="49">
        <v>51</v>
      </c>
      <c r="E67" s="49">
        <v>59</v>
      </c>
      <c r="F67" s="47">
        <f>SUM(D67:E67)</f>
        <v>110</v>
      </c>
      <c r="G67" s="47"/>
    </row>
    <row r="68" spans="1:7" s="43" customFormat="1" ht="12" customHeight="1">
      <c r="A68" s="48"/>
      <c r="C68" s="46" t="s">
        <v>86</v>
      </c>
      <c r="D68" s="70">
        <v>6</v>
      </c>
      <c r="E68" s="70">
        <v>9</v>
      </c>
      <c r="F68" s="47">
        <f>SUM(D68:E68)</f>
        <v>15</v>
      </c>
      <c r="G68" s="47"/>
    </row>
    <row r="69" spans="1:7" s="43" customFormat="1" ht="12" customHeight="1">
      <c r="A69" s="48"/>
      <c r="B69" s="42" t="s">
        <v>81</v>
      </c>
      <c r="C69" s="52"/>
      <c r="D69" s="51">
        <f>SUM(D70:D71)</f>
        <v>31</v>
      </c>
      <c r="E69" s="51">
        <f>SUM(E70:E71)</f>
        <v>40</v>
      </c>
      <c r="F69" s="56">
        <f>SUM(F70:F71)</f>
        <v>71</v>
      </c>
      <c r="G69" s="56"/>
    </row>
    <row r="70" spans="1:7" s="43" customFormat="1" ht="12" customHeight="1">
      <c r="A70" s="48"/>
      <c r="C70" s="46" t="s">
        <v>82</v>
      </c>
      <c r="D70" s="49">
        <v>17</v>
      </c>
      <c r="E70" s="49">
        <v>33</v>
      </c>
      <c r="F70" s="47">
        <f>SUM(D70:E70)</f>
        <v>50</v>
      </c>
      <c r="G70" s="47"/>
    </row>
    <row r="71" spans="1:7" s="43" customFormat="1" ht="12" customHeight="1">
      <c r="A71" s="48"/>
      <c r="C71" s="46" t="s">
        <v>83</v>
      </c>
      <c r="D71" s="70">
        <v>14</v>
      </c>
      <c r="E71" s="70">
        <v>7</v>
      </c>
      <c r="F71" s="47">
        <f>SUM(D71:E71)</f>
        <v>21</v>
      </c>
      <c r="G71" s="47"/>
    </row>
    <row r="73" spans="1:7" s="43" customFormat="1" ht="12" customHeight="1">
      <c r="A73" s="50" t="s">
        <v>87</v>
      </c>
      <c r="B73" s="42"/>
      <c r="C73" s="52"/>
      <c r="D73" s="51">
        <f>SUM(D76,D79,D74,D90,D84,D94,D96,D99)</f>
        <v>177</v>
      </c>
      <c r="E73" s="51">
        <f>SUM(E76,E79,E74,E90,E84,E94,E96,E99)</f>
        <v>173</v>
      </c>
      <c r="F73" s="56">
        <f>SUM(F76,F79,F74,F90,F84,F94,F96,F99)</f>
        <v>350</v>
      </c>
      <c r="G73" s="56"/>
    </row>
    <row r="74" spans="1:7" s="43" customFormat="1" ht="12" customHeight="1">
      <c r="A74" s="48"/>
      <c r="B74" s="42" t="s">
        <v>95</v>
      </c>
      <c r="C74" s="52"/>
      <c r="D74" s="51">
        <f>SUM(D75:D75)</f>
        <v>2</v>
      </c>
      <c r="E74" s="51">
        <f>SUM(E75:E75)</f>
        <v>14</v>
      </c>
      <c r="F74" s="56">
        <f>SUM(F75:F75)</f>
        <v>16</v>
      </c>
      <c r="G74" s="56"/>
    </row>
    <row r="75" spans="1:7" s="43" customFormat="1" ht="12" customHeight="1">
      <c r="A75" s="48"/>
      <c r="C75" s="43" t="s">
        <v>96</v>
      </c>
      <c r="D75" s="49">
        <v>2</v>
      </c>
      <c r="E75" s="49">
        <v>14</v>
      </c>
      <c r="F75" s="47">
        <v>16</v>
      </c>
      <c r="G75" s="47"/>
    </row>
    <row r="76" spans="1:7" s="43" customFormat="1" ht="12" customHeight="1">
      <c r="A76" s="48"/>
      <c r="B76" s="42" t="s">
        <v>88</v>
      </c>
      <c r="C76" s="52"/>
      <c r="D76" s="51">
        <f>SUM(D77:D78)</f>
        <v>41</v>
      </c>
      <c r="E76" s="51">
        <f>SUM(E77:E78)</f>
        <v>46</v>
      </c>
      <c r="F76" s="56">
        <f>SUM(F77:F78)</f>
        <v>87</v>
      </c>
      <c r="G76" s="56"/>
    </row>
    <row r="77" spans="1:7" s="43" customFormat="1" ht="12" customHeight="1">
      <c r="A77" s="48"/>
      <c r="C77" s="46" t="s">
        <v>89</v>
      </c>
      <c r="D77" s="49">
        <v>4</v>
      </c>
      <c r="E77" s="49">
        <v>15</v>
      </c>
      <c r="F77" s="47">
        <v>19</v>
      </c>
      <c r="G77" s="47"/>
    </row>
    <row r="78" spans="1:7" s="43" customFormat="1" ht="12" customHeight="1">
      <c r="A78" s="48"/>
      <c r="C78" s="46" t="s">
        <v>90</v>
      </c>
      <c r="D78" s="70">
        <v>37</v>
      </c>
      <c r="E78" s="70">
        <v>31</v>
      </c>
      <c r="F78" s="36">
        <v>68</v>
      </c>
      <c r="G78" s="47"/>
    </row>
    <row r="79" spans="1:7" s="43" customFormat="1" ht="12" customHeight="1">
      <c r="A79" s="48"/>
      <c r="B79" s="42" t="s">
        <v>91</v>
      </c>
      <c r="C79" s="52"/>
      <c r="D79" s="51">
        <f>SUM(D80:D83)</f>
        <v>15</v>
      </c>
      <c r="E79" s="51">
        <f>SUM(E80:E83)</f>
        <v>18</v>
      </c>
      <c r="F79" s="56">
        <f>SUM(F80:F83)</f>
        <v>33</v>
      </c>
      <c r="G79" s="56"/>
    </row>
    <row r="80" spans="1:7" s="43" customFormat="1" ht="12" customHeight="1">
      <c r="A80" s="48"/>
      <c r="C80" s="43" t="s">
        <v>92</v>
      </c>
      <c r="D80" s="49">
        <v>11</v>
      </c>
      <c r="E80" s="49">
        <v>12</v>
      </c>
      <c r="F80" s="82">
        <v>23</v>
      </c>
      <c r="G80" s="47"/>
    </row>
    <row r="81" spans="1:7" s="43" customFormat="1" ht="12" customHeight="1">
      <c r="A81" s="48"/>
      <c r="C81" s="43" t="s">
        <v>184</v>
      </c>
      <c r="D81" s="49">
        <v>1</v>
      </c>
      <c r="E81" s="49">
        <v>2</v>
      </c>
      <c r="F81" s="82">
        <v>3</v>
      </c>
      <c r="G81" s="47"/>
    </row>
    <row r="82" spans="1:7" s="43" customFormat="1" ht="12" customHeight="1">
      <c r="A82" s="48"/>
      <c r="C82" s="43" t="s">
        <v>93</v>
      </c>
      <c r="D82" s="49">
        <v>1</v>
      </c>
      <c r="E82" s="49">
        <v>4</v>
      </c>
      <c r="F82" s="47">
        <v>5</v>
      </c>
      <c r="G82" s="47"/>
    </row>
    <row r="83" spans="1:7" s="43" customFormat="1" ht="12" customHeight="1">
      <c r="A83" s="48"/>
      <c r="C83" s="43" t="s">
        <v>94</v>
      </c>
      <c r="D83" s="70">
        <v>2</v>
      </c>
      <c r="E83" s="70">
        <v>0</v>
      </c>
      <c r="F83" s="36">
        <v>2</v>
      </c>
      <c r="G83" s="47"/>
    </row>
    <row r="84" spans="1:7" s="43" customFormat="1" ht="12" customHeight="1">
      <c r="A84" s="48"/>
      <c r="B84" s="42" t="s">
        <v>101</v>
      </c>
      <c r="C84" s="52"/>
      <c r="D84" s="51">
        <f>SUM(D85:D89)</f>
        <v>43</v>
      </c>
      <c r="E84" s="51">
        <f>SUM(E85:E89)</f>
        <v>45</v>
      </c>
      <c r="F84" s="56">
        <f>SUM(F85:F89)</f>
        <v>88</v>
      </c>
      <c r="G84" s="56"/>
    </row>
    <row r="85" spans="1:7" s="43" customFormat="1" ht="12" customHeight="1">
      <c r="A85" s="48"/>
      <c r="C85" s="46" t="s">
        <v>102</v>
      </c>
      <c r="D85" s="49">
        <v>2</v>
      </c>
      <c r="E85" s="49">
        <v>6</v>
      </c>
      <c r="F85" s="47">
        <v>8</v>
      </c>
      <c r="G85" s="47"/>
    </row>
    <row r="86" spans="1:7" s="43" customFormat="1" ht="12" customHeight="1">
      <c r="A86" s="48"/>
      <c r="C86" s="46" t="s">
        <v>103</v>
      </c>
      <c r="D86" s="49">
        <v>4</v>
      </c>
      <c r="E86" s="49">
        <v>9</v>
      </c>
      <c r="F86" s="47">
        <v>13</v>
      </c>
      <c r="G86" s="47"/>
    </row>
    <row r="87" spans="1:7" s="43" customFormat="1" ht="12" customHeight="1">
      <c r="A87" s="48"/>
      <c r="C87" s="46" t="s">
        <v>104</v>
      </c>
      <c r="D87" s="70">
        <v>9</v>
      </c>
      <c r="E87" s="70">
        <v>3</v>
      </c>
      <c r="F87" s="36">
        <v>12</v>
      </c>
      <c r="G87" s="47"/>
    </row>
    <row r="88" spans="1:7" s="43" customFormat="1" ht="12" customHeight="1">
      <c r="A88" s="48"/>
      <c r="C88" s="46" t="s">
        <v>105</v>
      </c>
      <c r="D88" s="70">
        <v>2</v>
      </c>
      <c r="E88" s="70">
        <v>3</v>
      </c>
      <c r="F88" s="36">
        <v>5</v>
      </c>
      <c r="G88" s="47"/>
    </row>
    <row r="89" spans="1:7" s="43" customFormat="1" ht="12" customHeight="1">
      <c r="A89" s="48"/>
      <c r="C89" s="46" t="s">
        <v>106</v>
      </c>
      <c r="D89" s="70">
        <v>26</v>
      </c>
      <c r="E89" s="70">
        <v>24</v>
      </c>
      <c r="F89" s="36">
        <f>SUM(D89:E89)</f>
        <v>50</v>
      </c>
      <c r="G89" s="47"/>
    </row>
    <row r="90" spans="1:7" s="43" customFormat="1" ht="12" customHeight="1">
      <c r="A90" s="48"/>
      <c r="B90" s="42" t="s">
        <v>97</v>
      </c>
      <c r="C90" s="52"/>
      <c r="D90" s="51">
        <f>SUM(D91:D93)</f>
        <v>32</v>
      </c>
      <c r="E90" s="51">
        <f>SUM(E91:E93)</f>
        <v>18</v>
      </c>
      <c r="F90" s="56">
        <f>SUM(F91:F93)</f>
        <v>50</v>
      </c>
      <c r="G90" s="56"/>
    </row>
    <row r="91" spans="1:7" s="43" customFormat="1" ht="12" customHeight="1">
      <c r="A91" s="48"/>
      <c r="C91" s="46" t="s">
        <v>98</v>
      </c>
      <c r="D91" s="70">
        <v>21</v>
      </c>
      <c r="E91" s="70">
        <v>15</v>
      </c>
      <c r="F91" s="36">
        <f>SUM(D91:E91)</f>
        <v>36</v>
      </c>
      <c r="G91" s="47"/>
    </row>
    <row r="92" spans="1:7" s="43" customFormat="1" ht="12" customHeight="1">
      <c r="A92" s="48"/>
      <c r="C92" s="46" t="s">
        <v>99</v>
      </c>
      <c r="D92" s="70">
        <v>1</v>
      </c>
      <c r="E92" s="70">
        <v>1</v>
      </c>
      <c r="F92" s="36">
        <v>2</v>
      </c>
      <c r="G92" s="47"/>
    </row>
    <row r="93" spans="1:7" s="43" customFormat="1" ht="12" customHeight="1">
      <c r="A93" s="48"/>
      <c r="C93" s="46" t="s">
        <v>100</v>
      </c>
      <c r="D93" s="70">
        <v>10</v>
      </c>
      <c r="E93" s="70">
        <v>2</v>
      </c>
      <c r="F93" s="36">
        <v>12</v>
      </c>
      <c r="G93" s="47"/>
    </row>
    <row r="94" spans="1:7" s="43" customFormat="1" ht="12" customHeight="1">
      <c r="A94" s="48"/>
      <c r="B94" s="44" t="s">
        <v>107</v>
      </c>
      <c r="C94" s="60"/>
      <c r="D94" s="51">
        <f>SUM(D95:D95)</f>
        <v>32</v>
      </c>
      <c r="E94" s="51">
        <f>SUM(E95:E95)</f>
        <v>22</v>
      </c>
      <c r="F94" s="56">
        <f>SUM(F95:F95)</f>
        <v>54</v>
      </c>
      <c r="G94" s="56"/>
    </row>
    <row r="95" spans="1:7" s="43" customFormat="1" ht="12" customHeight="1">
      <c r="A95" s="48"/>
      <c r="C95" s="46" t="s">
        <v>108</v>
      </c>
      <c r="D95" s="70">
        <v>32</v>
      </c>
      <c r="E95" s="70">
        <v>22</v>
      </c>
      <c r="F95" s="36">
        <f>SUM(D95:E95)</f>
        <v>54</v>
      </c>
      <c r="G95" s="47"/>
    </row>
    <row r="96" spans="1:7" s="43" customFormat="1" ht="12" customHeight="1">
      <c r="A96" s="48"/>
      <c r="B96" s="42" t="s">
        <v>109</v>
      </c>
      <c r="C96" s="52"/>
      <c r="D96" s="51">
        <f>SUM(D97:D98)</f>
        <v>8</v>
      </c>
      <c r="E96" s="51">
        <f>SUM(E97:E98)</f>
        <v>4</v>
      </c>
      <c r="F96" s="56">
        <f>SUM(F97:F98)</f>
        <v>12</v>
      </c>
      <c r="G96" s="56"/>
    </row>
    <row r="97" spans="1:7" s="43" customFormat="1" ht="12" customHeight="1">
      <c r="A97" s="48"/>
      <c r="C97" s="46" t="s">
        <v>110</v>
      </c>
      <c r="D97" s="70">
        <v>7</v>
      </c>
      <c r="E97" s="70">
        <v>4</v>
      </c>
      <c r="F97" s="36">
        <v>11</v>
      </c>
      <c r="G97" s="47"/>
    </row>
    <row r="98" spans="1:7" s="43" customFormat="1" ht="12" customHeight="1">
      <c r="A98" s="48"/>
      <c r="C98" s="46" t="s">
        <v>111</v>
      </c>
      <c r="D98" s="70">
        <v>1</v>
      </c>
      <c r="E98" s="70">
        <v>0</v>
      </c>
      <c r="F98" s="36">
        <v>1</v>
      </c>
      <c r="G98" s="47"/>
    </row>
    <row r="99" spans="1:7" s="43" customFormat="1" ht="12" customHeight="1">
      <c r="A99" s="48"/>
      <c r="B99" s="42" t="s">
        <v>112</v>
      </c>
      <c r="C99" s="52"/>
      <c r="D99" s="51">
        <f>SUM(D100:D101)</f>
        <v>4</v>
      </c>
      <c r="E99" s="51">
        <f>SUM(E100:E101)</f>
        <v>6</v>
      </c>
      <c r="F99" s="56">
        <f>SUM(F100:F101)</f>
        <v>10</v>
      </c>
      <c r="G99" s="56"/>
    </row>
    <row r="100" spans="1:7" s="43" customFormat="1" ht="12" customHeight="1">
      <c r="A100" s="48"/>
      <c r="C100" s="46" t="s">
        <v>113</v>
      </c>
      <c r="D100" s="70">
        <v>3</v>
      </c>
      <c r="E100" s="70">
        <v>5</v>
      </c>
      <c r="F100" s="36">
        <v>8</v>
      </c>
      <c r="G100" s="47"/>
    </row>
    <row r="101" spans="1:7" s="43" customFormat="1" ht="12" customHeight="1">
      <c r="A101" s="48"/>
      <c r="C101" s="46" t="s">
        <v>114</v>
      </c>
      <c r="D101" s="70">
        <v>1</v>
      </c>
      <c r="E101" s="70">
        <v>1</v>
      </c>
      <c r="F101" s="36">
        <v>2</v>
      </c>
      <c r="G101" s="47"/>
    </row>
    <row r="103" spans="1:7" s="43" customFormat="1" ht="12" customHeight="1">
      <c r="A103" s="50" t="s">
        <v>115</v>
      </c>
      <c r="B103" s="42"/>
      <c r="C103" s="52"/>
      <c r="D103" s="51">
        <f>SUM(D120,D114,D111,D125,D123,D130,D108,D127,D117,D104,D133,D136,D106)</f>
        <v>111</v>
      </c>
      <c r="E103" s="51">
        <f>SUM(E120,E114,E111,E125,E123,E130,E108,E127,E117,E104,E133,E136,E106)</f>
        <v>131</v>
      </c>
      <c r="F103" s="56">
        <f>SUM(F120,F114,F111,F125,F123,F130,F108,F127,F117,F104,F133,F136,F106)</f>
        <v>242</v>
      </c>
      <c r="G103" s="56"/>
    </row>
    <row r="104" spans="1:7" s="43" customFormat="1" ht="12" customHeight="1">
      <c r="A104" s="48"/>
      <c r="B104" s="60" t="s">
        <v>140</v>
      </c>
      <c r="C104" s="60"/>
      <c r="D104" s="51">
        <f>SUM(D105)</f>
        <v>3</v>
      </c>
      <c r="E104" s="51">
        <f>SUM(E105)</f>
        <v>4</v>
      </c>
      <c r="F104" s="56">
        <f>SUM(F105)</f>
        <v>7</v>
      </c>
      <c r="G104" s="56"/>
    </row>
    <row r="105" spans="1:7" s="43" customFormat="1" ht="12" customHeight="1">
      <c r="A105" s="48"/>
      <c r="B105" s="45"/>
      <c r="C105" s="62" t="s">
        <v>140</v>
      </c>
      <c r="D105" s="49">
        <v>3</v>
      </c>
      <c r="E105" s="49">
        <v>4</v>
      </c>
      <c r="F105" s="47">
        <v>7</v>
      </c>
      <c r="G105" s="47"/>
    </row>
    <row r="106" spans="1:7" s="43" customFormat="1" ht="12" customHeight="1">
      <c r="A106" s="48"/>
      <c r="B106" s="63" t="s">
        <v>146</v>
      </c>
      <c r="C106" s="52"/>
      <c r="D106" s="51">
        <f>SUM(D107)</f>
        <v>10</v>
      </c>
      <c r="E106" s="51">
        <f>SUM(E107)</f>
        <v>5</v>
      </c>
      <c r="F106" s="56">
        <f>SUM(F107)</f>
        <v>15</v>
      </c>
      <c r="G106" s="56"/>
    </row>
    <row r="107" spans="1:7" s="43" customFormat="1" ht="12" customHeight="1">
      <c r="A107" s="48"/>
      <c r="C107" s="46" t="s">
        <v>146</v>
      </c>
      <c r="D107" s="70">
        <v>10</v>
      </c>
      <c r="E107" s="70">
        <v>5</v>
      </c>
      <c r="F107" s="36">
        <v>15</v>
      </c>
      <c r="G107" s="47"/>
    </row>
    <row r="108" spans="1:7" s="43" customFormat="1" ht="12" customHeight="1">
      <c r="A108" s="48"/>
      <c r="B108" s="52" t="s">
        <v>131</v>
      </c>
      <c r="C108" s="52"/>
      <c r="D108" s="51">
        <f>SUM(D109:D110)</f>
        <v>23</v>
      </c>
      <c r="E108" s="51">
        <f>SUM(E109:E110)</f>
        <v>22</v>
      </c>
      <c r="F108" s="56">
        <f>SUM(F109:F110)</f>
        <v>45</v>
      </c>
      <c r="G108" s="56"/>
    </row>
    <row r="109" spans="1:7" s="43" customFormat="1" ht="12" customHeight="1">
      <c r="A109" s="48"/>
      <c r="C109" s="46" t="s">
        <v>132</v>
      </c>
      <c r="D109" s="70">
        <v>22</v>
      </c>
      <c r="E109" s="70">
        <v>19</v>
      </c>
      <c r="F109" s="36">
        <v>41</v>
      </c>
      <c r="G109" s="47"/>
    </row>
    <row r="110" spans="1:7" s="43" customFormat="1" ht="12" customHeight="1">
      <c r="A110" s="48"/>
      <c r="C110" s="46" t="s">
        <v>133</v>
      </c>
      <c r="D110" s="70">
        <v>1</v>
      </c>
      <c r="E110" s="70">
        <v>3</v>
      </c>
      <c r="F110" s="36">
        <v>4</v>
      </c>
      <c r="G110" s="47"/>
    </row>
    <row r="111" spans="1:7" s="43" customFormat="1" ht="12" customHeight="1">
      <c r="A111" s="48"/>
      <c r="B111" s="52" t="s">
        <v>122</v>
      </c>
      <c r="C111" s="52"/>
      <c r="D111" s="51">
        <v>2</v>
      </c>
      <c r="E111" s="51">
        <v>3</v>
      </c>
      <c r="F111" s="56">
        <v>5</v>
      </c>
      <c r="G111" s="56"/>
    </row>
    <row r="112" spans="1:7" s="43" customFormat="1" ht="12" customHeight="1">
      <c r="A112" s="48"/>
      <c r="C112" s="46" t="s">
        <v>123</v>
      </c>
      <c r="D112" s="70">
        <v>1</v>
      </c>
      <c r="E112" s="70">
        <v>3</v>
      </c>
      <c r="F112" s="36">
        <v>4</v>
      </c>
      <c r="G112" s="47"/>
    </row>
    <row r="113" spans="1:7" s="43" customFormat="1" ht="12" customHeight="1">
      <c r="A113" s="48"/>
      <c r="C113" s="53" t="s">
        <v>182</v>
      </c>
      <c r="D113" s="70">
        <v>1</v>
      </c>
      <c r="E113" s="70">
        <v>0</v>
      </c>
      <c r="F113" s="36">
        <v>1</v>
      </c>
      <c r="G113" s="47"/>
    </row>
    <row r="114" spans="1:7" s="43" customFormat="1" ht="12" customHeight="1">
      <c r="A114" s="48"/>
      <c r="B114" s="52" t="s">
        <v>119</v>
      </c>
      <c r="C114" s="52"/>
      <c r="D114" s="51">
        <f>SUM(D115:D116)</f>
        <v>3</v>
      </c>
      <c r="E114" s="51">
        <f>SUM(E115:E116)</f>
        <v>4</v>
      </c>
      <c r="F114" s="56">
        <v>7</v>
      </c>
      <c r="G114" s="56"/>
    </row>
    <row r="115" spans="1:7" s="43" customFormat="1" ht="12" customHeight="1">
      <c r="A115" s="48"/>
      <c r="C115" s="46" t="s">
        <v>120</v>
      </c>
      <c r="D115" s="70">
        <v>3</v>
      </c>
      <c r="E115" s="70">
        <v>3</v>
      </c>
      <c r="F115" s="36">
        <v>6</v>
      </c>
      <c r="G115" s="47"/>
    </row>
    <row r="116" spans="1:8" s="43" customFormat="1" ht="12" customHeight="1">
      <c r="A116" s="48"/>
      <c r="B116" s="67"/>
      <c r="C116" s="83" t="s">
        <v>121</v>
      </c>
      <c r="D116" s="84">
        <v>0</v>
      </c>
      <c r="E116" s="84">
        <v>1</v>
      </c>
      <c r="F116" s="85">
        <v>1</v>
      </c>
      <c r="G116" s="86"/>
      <c r="H116" s="67"/>
    </row>
    <row r="117" spans="1:8" s="43" customFormat="1" ht="12" customHeight="1">
      <c r="A117" s="48"/>
      <c r="B117" s="87" t="s">
        <v>137</v>
      </c>
      <c r="C117" s="88"/>
      <c r="D117" s="89">
        <f>SUM(D118:D119)</f>
        <v>8</v>
      </c>
      <c r="E117" s="89">
        <f>SUM(E118:E119)</f>
        <v>8</v>
      </c>
      <c r="F117" s="90">
        <f>SUM(F118:F119)</f>
        <v>16</v>
      </c>
      <c r="G117" s="90"/>
      <c r="H117" s="67"/>
    </row>
    <row r="118" spans="1:7" s="43" customFormat="1" ht="12" customHeight="1">
      <c r="A118" s="48"/>
      <c r="B118" s="45"/>
      <c r="C118" s="62" t="s">
        <v>138</v>
      </c>
      <c r="D118" s="70">
        <v>7</v>
      </c>
      <c r="E118" s="70">
        <v>7</v>
      </c>
      <c r="F118" s="36">
        <v>14</v>
      </c>
      <c r="G118" s="47"/>
    </row>
    <row r="119" spans="1:7" s="43" customFormat="1" ht="12" customHeight="1">
      <c r="A119" s="48"/>
      <c r="B119" s="45"/>
      <c r="C119" s="62" t="s">
        <v>139</v>
      </c>
      <c r="D119" s="70">
        <v>1</v>
      </c>
      <c r="E119" s="70">
        <v>1</v>
      </c>
      <c r="F119" s="36">
        <v>2</v>
      </c>
      <c r="G119" s="47"/>
    </row>
    <row r="120" spans="1:7" s="43" customFormat="1" ht="12" customHeight="1">
      <c r="A120" s="48"/>
      <c r="B120" s="52" t="s">
        <v>116</v>
      </c>
      <c r="C120" s="52"/>
      <c r="D120" s="51">
        <f>SUM(D121:D122)</f>
        <v>2</v>
      </c>
      <c r="E120" s="51">
        <f>SUM(E121:E122)</f>
        <v>4</v>
      </c>
      <c r="F120" s="56">
        <f>SUM(F121:F122)</f>
        <v>6</v>
      </c>
      <c r="G120" s="56"/>
    </row>
    <row r="121" spans="1:7" s="43" customFormat="1" ht="12" customHeight="1">
      <c r="A121" s="48"/>
      <c r="C121" s="46" t="s">
        <v>117</v>
      </c>
      <c r="D121" s="70">
        <v>2</v>
      </c>
      <c r="E121" s="70">
        <v>1</v>
      </c>
      <c r="F121" s="36">
        <v>3</v>
      </c>
      <c r="G121" s="47"/>
    </row>
    <row r="122" spans="1:7" s="43" customFormat="1" ht="12" customHeight="1">
      <c r="A122" s="48"/>
      <c r="C122" s="46" t="s">
        <v>118</v>
      </c>
      <c r="D122" s="70">
        <v>0</v>
      </c>
      <c r="E122" s="70">
        <v>3</v>
      </c>
      <c r="F122" s="36">
        <v>3</v>
      </c>
      <c r="G122" s="47"/>
    </row>
    <row r="123" spans="1:7" s="43" customFormat="1" ht="12" customHeight="1">
      <c r="A123" s="48"/>
      <c r="B123" s="52" t="s">
        <v>126</v>
      </c>
      <c r="C123" s="52"/>
      <c r="D123" s="51">
        <f>SUM(D124:D124)</f>
        <v>3</v>
      </c>
      <c r="E123" s="51">
        <f>SUM(E124:E124)</f>
        <v>0</v>
      </c>
      <c r="F123" s="56">
        <f>SUM(F124:F124)</f>
        <v>3</v>
      </c>
      <c r="G123" s="56"/>
    </row>
    <row r="124" spans="1:7" s="43" customFormat="1" ht="12" customHeight="1">
      <c r="A124" s="48"/>
      <c r="C124" s="46" t="s">
        <v>127</v>
      </c>
      <c r="D124" s="70">
        <v>3</v>
      </c>
      <c r="E124" s="70">
        <v>0</v>
      </c>
      <c r="F124" s="36">
        <v>3</v>
      </c>
      <c r="G124" s="47"/>
    </row>
    <row r="125" spans="1:7" s="43" customFormat="1" ht="12" customHeight="1">
      <c r="A125" s="48"/>
      <c r="B125" s="52" t="s">
        <v>124</v>
      </c>
      <c r="C125" s="52"/>
      <c r="D125" s="51">
        <f>SUM(D126:D126)</f>
        <v>1</v>
      </c>
      <c r="E125" s="51">
        <f>SUM(E126:E126)</f>
        <v>6</v>
      </c>
      <c r="F125" s="56">
        <f>SUM(F126:F126)</f>
        <v>7</v>
      </c>
      <c r="G125" s="56"/>
    </row>
    <row r="126" spans="1:7" s="43" customFormat="1" ht="12" customHeight="1">
      <c r="A126" s="48"/>
      <c r="C126" s="46" t="s">
        <v>125</v>
      </c>
      <c r="D126" s="70">
        <v>1</v>
      </c>
      <c r="E126" s="70">
        <v>6</v>
      </c>
      <c r="F126" s="36">
        <v>7</v>
      </c>
      <c r="G126" s="47"/>
    </row>
    <row r="127" spans="1:7" s="43" customFormat="1" ht="12" customHeight="1">
      <c r="A127" s="48"/>
      <c r="B127" s="52" t="s">
        <v>134</v>
      </c>
      <c r="C127" s="52"/>
      <c r="D127" s="51">
        <f>SUM(D128:D129)</f>
        <v>28</v>
      </c>
      <c r="E127" s="51">
        <f>SUM(E128:E129)</f>
        <v>22</v>
      </c>
      <c r="F127" s="56">
        <f>SUM(F128:F129)</f>
        <v>50</v>
      </c>
      <c r="G127" s="56"/>
    </row>
    <row r="128" spans="1:7" s="43" customFormat="1" ht="12" customHeight="1">
      <c r="A128" s="48"/>
      <c r="C128" s="46" t="s">
        <v>135</v>
      </c>
      <c r="D128" s="70">
        <v>23</v>
      </c>
      <c r="E128" s="70">
        <v>17</v>
      </c>
      <c r="F128" s="36">
        <v>40</v>
      </c>
      <c r="G128" s="47"/>
    </row>
    <row r="129" spans="1:7" s="43" customFormat="1" ht="12" customHeight="1">
      <c r="A129" s="48"/>
      <c r="C129" s="46" t="s">
        <v>136</v>
      </c>
      <c r="D129" s="70">
        <v>5</v>
      </c>
      <c r="E129" s="70">
        <v>5</v>
      </c>
      <c r="F129" s="36">
        <v>10</v>
      </c>
      <c r="G129" s="47"/>
    </row>
    <row r="130" spans="1:7" s="43" customFormat="1" ht="12" customHeight="1">
      <c r="A130" s="48"/>
      <c r="B130" s="52" t="s">
        <v>128</v>
      </c>
      <c r="C130" s="52"/>
      <c r="D130" s="51">
        <f>SUM(D131:D132)</f>
        <v>18</v>
      </c>
      <c r="E130" s="51">
        <f>SUM(E131:E132)</f>
        <v>33</v>
      </c>
      <c r="F130" s="56">
        <f>SUM(F131:F132)</f>
        <v>51</v>
      </c>
      <c r="G130" s="56"/>
    </row>
    <row r="131" spans="1:7" s="43" customFormat="1" ht="12" customHeight="1">
      <c r="A131" s="48"/>
      <c r="C131" s="46" t="s">
        <v>129</v>
      </c>
      <c r="D131" s="70">
        <v>2</v>
      </c>
      <c r="E131" s="70">
        <v>9</v>
      </c>
      <c r="F131" s="36">
        <v>11</v>
      </c>
      <c r="G131" s="47"/>
    </row>
    <row r="132" spans="1:7" s="43" customFormat="1" ht="12" customHeight="1">
      <c r="A132" s="48"/>
      <c r="C132" s="46" t="s">
        <v>130</v>
      </c>
      <c r="D132" s="70">
        <v>16</v>
      </c>
      <c r="E132" s="70">
        <v>24</v>
      </c>
      <c r="F132" s="36">
        <v>40</v>
      </c>
      <c r="G132" s="47"/>
    </row>
    <row r="133" spans="1:7" s="43" customFormat="1" ht="12" customHeight="1">
      <c r="A133" s="48"/>
      <c r="B133" s="61" t="s">
        <v>141</v>
      </c>
      <c r="C133" s="60"/>
      <c r="D133" s="51">
        <f>SUM(D134:D135)</f>
        <v>9</v>
      </c>
      <c r="E133" s="51">
        <f>SUM(E134:E135)</f>
        <v>20</v>
      </c>
      <c r="F133" s="56">
        <f>SUM(F134:F135)</f>
        <v>29</v>
      </c>
      <c r="G133" s="56"/>
    </row>
    <row r="134" spans="1:7" s="43" customFormat="1" ht="12" customHeight="1">
      <c r="A134" s="48"/>
      <c r="C134" s="46" t="s">
        <v>142</v>
      </c>
      <c r="D134" s="70">
        <v>3</v>
      </c>
      <c r="E134" s="70">
        <v>7</v>
      </c>
      <c r="F134" s="36">
        <v>10</v>
      </c>
      <c r="G134" s="47"/>
    </row>
    <row r="135" spans="1:7" s="43" customFormat="1" ht="12" customHeight="1">
      <c r="A135" s="48"/>
      <c r="C135" s="46" t="s">
        <v>143</v>
      </c>
      <c r="D135" s="70">
        <v>6</v>
      </c>
      <c r="E135" s="70">
        <v>13</v>
      </c>
      <c r="F135" s="36">
        <v>19</v>
      </c>
      <c r="G135" s="47"/>
    </row>
    <row r="136" spans="1:7" s="43" customFormat="1" ht="12" customHeight="1">
      <c r="A136" s="48"/>
      <c r="B136" s="52" t="s">
        <v>144</v>
      </c>
      <c r="C136" s="52"/>
      <c r="D136" s="51">
        <f>SUM(D137:D137)</f>
        <v>1</v>
      </c>
      <c r="E136" s="51">
        <f>SUM(E137:E137)</f>
        <v>0</v>
      </c>
      <c r="F136" s="56">
        <f>SUM(F137:F137)</f>
        <v>1</v>
      </c>
      <c r="G136" s="56"/>
    </row>
    <row r="137" spans="1:7" s="43" customFormat="1" ht="12" customHeight="1">
      <c r="A137" s="48"/>
      <c r="C137" s="46" t="s">
        <v>145</v>
      </c>
      <c r="D137" s="70">
        <v>1</v>
      </c>
      <c r="E137" s="70">
        <v>0</v>
      </c>
      <c r="F137" s="36">
        <v>1</v>
      </c>
      <c r="G137" s="47"/>
    </row>
    <row r="138" spans="1:7" s="43" customFormat="1" ht="12" customHeight="1">
      <c r="A138" s="48"/>
      <c r="B138" s="64"/>
      <c r="C138" s="65"/>
      <c r="D138" s="49"/>
      <c r="E138" s="49"/>
      <c r="F138" s="47"/>
      <c r="G138" s="47"/>
    </row>
    <row r="139" spans="1:7" s="68" customFormat="1" ht="11.25" customHeight="1">
      <c r="A139" s="66"/>
      <c r="B139" s="67"/>
      <c r="C139" s="43"/>
      <c r="D139" s="79"/>
      <c r="E139" s="79"/>
      <c r="F139" s="66"/>
      <c r="G139" s="66"/>
    </row>
    <row r="140" spans="1:7" s="68" customFormat="1" ht="12" customHeight="1">
      <c r="A140" s="94" t="s">
        <v>5</v>
      </c>
      <c r="B140" s="94"/>
      <c r="C140" s="42"/>
      <c r="D140" s="95">
        <v>607</v>
      </c>
      <c r="E140" s="95">
        <v>555</v>
      </c>
      <c r="F140" s="95">
        <v>1162</v>
      </c>
      <c r="G140" s="94"/>
    </row>
    <row r="141" spans="1:7" s="68" customFormat="1" ht="11.25" customHeight="1">
      <c r="A141" s="96"/>
      <c r="B141" s="94"/>
      <c r="C141" s="42"/>
      <c r="D141" s="95"/>
      <c r="E141" s="95"/>
      <c r="F141" s="95"/>
      <c r="G141" s="94"/>
    </row>
    <row r="142" spans="1:7" s="68" customFormat="1" ht="12" customHeight="1">
      <c r="A142" s="94" t="s">
        <v>0</v>
      </c>
      <c r="B142" s="94"/>
      <c r="C142" s="42"/>
      <c r="D142" s="95">
        <v>231</v>
      </c>
      <c r="E142" s="95">
        <v>196</v>
      </c>
      <c r="F142" s="95">
        <v>427</v>
      </c>
      <c r="G142" s="94"/>
    </row>
    <row r="143" spans="1:7" s="43" customFormat="1" ht="11.25" customHeight="1">
      <c r="A143" s="64"/>
      <c r="B143" s="64"/>
      <c r="C143" s="64"/>
      <c r="D143" s="80"/>
      <c r="E143" s="80"/>
      <c r="F143" s="64"/>
      <c r="G143" s="64"/>
    </row>
    <row r="144" spans="4:5" s="43" customFormat="1" ht="9" customHeight="1">
      <c r="D144" s="45"/>
      <c r="E144" s="45"/>
    </row>
    <row r="145" spans="1:7" s="43" customFormat="1" ht="13.5" customHeight="1">
      <c r="A145" s="42" t="s">
        <v>10</v>
      </c>
      <c r="B145" s="42"/>
      <c r="C145" s="42"/>
      <c r="D145" s="44">
        <f>SUM(D140:D142)</f>
        <v>838</v>
      </c>
      <c r="E145" s="44">
        <f>SUM(E140:E142)</f>
        <v>751</v>
      </c>
      <c r="F145" s="44">
        <f>SUM(F140:F142)</f>
        <v>1589</v>
      </c>
      <c r="G145" s="42"/>
    </row>
    <row r="146" spans="1:7" s="43" customFormat="1" ht="9" customHeight="1">
      <c r="A146" s="64"/>
      <c r="B146" s="64"/>
      <c r="C146" s="64"/>
      <c r="D146" s="80"/>
      <c r="E146" s="80"/>
      <c r="F146" s="64"/>
      <c r="G146" s="64"/>
    </row>
    <row r="147" spans="4:5" s="43" customFormat="1" ht="12.75">
      <c r="D147" s="45"/>
      <c r="E147" s="45"/>
    </row>
    <row r="148" s="43" customFormat="1" ht="12.75">
      <c r="A148" s="69" t="s">
        <v>11</v>
      </c>
    </row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</sheetData>
  <mergeCells count="1">
    <mergeCell ref="A1:F1"/>
  </mergeCells>
  <printOptions horizontalCentered="1"/>
  <pageMargins left="0.3937007874015748" right="0.3937007874015748" top="0.5905511811023623" bottom="0.5905511811023623" header="0.3937007874015748" footer="0"/>
  <pageSetup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8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.7109375" style="12" customWidth="1"/>
    <col min="2" max="2" width="56.421875" style="12" customWidth="1"/>
    <col min="3" max="5" width="9.00390625" style="12" customWidth="1"/>
    <col min="6" max="6" width="0.85546875" style="13" customWidth="1"/>
    <col min="7" max="16384" width="11.421875" style="13" customWidth="1"/>
  </cols>
  <sheetData>
    <row r="1" spans="1:5" ht="12.75">
      <c r="A1" s="98" t="s">
        <v>188</v>
      </c>
      <c r="B1" s="98"/>
      <c r="C1" s="98"/>
      <c r="D1" s="98"/>
      <c r="E1" s="98"/>
    </row>
    <row r="2" spans="1:6" s="5" customFormat="1" ht="12" customHeight="1">
      <c r="A2" s="3" t="s">
        <v>23</v>
      </c>
      <c r="B2" s="3"/>
      <c r="C2" s="3"/>
      <c r="D2" s="3"/>
      <c r="E2" s="3"/>
      <c r="F2" s="4"/>
    </row>
    <row r="3" spans="1:6" s="5" customFormat="1" ht="12" customHeight="1">
      <c r="A3" s="6">
        <v>2003</v>
      </c>
      <c r="B3" s="3"/>
      <c r="C3" s="3"/>
      <c r="D3" s="3"/>
      <c r="E3" s="3"/>
      <c r="F3" s="4"/>
    </row>
    <row r="4" s="5" customFormat="1" ht="12" customHeight="1"/>
    <row r="5" spans="1:6" s="5" customFormat="1" ht="9" customHeight="1">
      <c r="A5" s="7"/>
      <c r="B5" s="7"/>
      <c r="C5" s="7"/>
      <c r="D5" s="7"/>
      <c r="E5" s="7"/>
      <c r="F5" s="7"/>
    </row>
    <row r="6" spans="2:6" s="5" customFormat="1" ht="9.75" customHeight="1">
      <c r="B6" s="35" t="s">
        <v>25</v>
      </c>
      <c r="C6" s="8" t="s">
        <v>1</v>
      </c>
      <c r="D6" s="8" t="s">
        <v>2</v>
      </c>
      <c r="E6" s="8" t="s">
        <v>3</v>
      </c>
      <c r="F6" s="9"/>
    </row>
    <row r="7" spans="1:6" s="5" customFormat="1" ht="9" customHeight="1">
      <c r="A7" s="10"/>
      <c r="B7" s="10"/>
      <c r="C7" s="38"/>
      <c r="D7" s="38"/>
      <c r="E7" s="38"/>
      <c r="F7" s="10"/>
    </row>
    <row r="8" spans="1:6" s="5" customFormat="1" ht="12" customHeight="1">
      <c r="A8" s="11"/>
      <c r="B8" s="11"/>
      <c r="C8" s="37"/>
      <c r="D8" s="37"/>
      <c r="E8" s="37"/>
      <c r="F8" s="11"/>
    </row>
    <row r="9" spans="1:6" s="5" customFormat="1" ht="12" customHeight="1">
      <c r="A9" s="11" t="s">
        <v>160</v>
      </c>
      <c r="B9" s="11"/>
      <c r="C9" s="37">
        <f>SUM(C10:C10)</f>
        <v>1</v>
      </c>
      <c r="D9" s="37">
        <f>SUM(D10:D10)</f>
        <v>0</v>
      </c>
      <c r="E9" s="37">
        <f>SUM(C9:D9)</f>
        <v>1</v>
      </c>
      <c r="F9" s="11"/>
    </row>
    <row r="10" spans="2:5" ht="12.75">
      <c r="B10" s="12" t="s">
        <v>161</v>
      </c>
      <c r="C10" s="12">
        <v>1</v>
      </c>
      <c r="D10" s="12">
        <v>0</v>
      </c>
      <c r="E10" s="37">
        <f>SUM(C10:D10)</f>
        <v>1</v>
      </c>
    </row>
    <row r="11" spans="1:6" s="5" customFormat="1" ht="12" customHeight="1">
      <c r="A11" s="11"/>
      <c r="B11" s="11"/>
      <c r="C11" s="37"/>
      <c r="D11" s="37"/>
      <c r="E11" s="37"/>
      <c r="F11" s="11"/>
    </row>
    <row r="12" spans="1:5" ht="12" customHeight="1">
      <c r="A12" s="13" t="s">
        <v>12</v>
      </c>
      <c r="B12" s="13"/>
      <c r="C12" s="12">
        <f>SUM(C13:C18)</f>
        <v>32</v>
      </c>
      <c r="D12" s="12">
        <f>SUM(D13:D18)</f>
        <v>20</v>
      </c>
      <c r="E12" s="12">
        <f>SUM(C12:D12)</f>
        <v>52</v>
      </c>
    </row>
    <row r="13" spans="1:5" ht="12" customHeight="1">
      <c r="A13" s="13"/>
      <c r="B13" s="13" t="s">
        <v>167</v>
      </c>
      <c r="C13" s="12">
        <v>1</v>
      </c>
      <c r="D13" s="12">
        <v>0</v>
      </c>
      <c r="E13" s="12">
        <f aca="true" t="shared" si="0" ref="E13:E18">SUM(C13:D13)</f>
        <v>1</v>
      </c>
    </row>
    <row r="14" spans="1:5" ht="12" customHeight="1">
      <c r="A14" s="13"/>
      <c r="B14" s="12" t="s">
        <v>162</v>
      </c>
      <c r="C14" s="12">
        <v>2</v>
      </c>
      <c r="D14" s="12">
        <v>0</v>
      </c>
      <c r="E14" s="12">
        <f t="shared" si="0"/>
        <v>2</v>
      </c>
    </row>
    <row r="15" spans="1:5" ht="12" customHeight="1">
      <c r="A15" s="13"/>
      <c r="B15" s="13" t="s">
        <v>166</v>
      </c>
      <c r="C15" s="12">
        <v>0</v>
      </c>
      <c r="D15" s="12">
        <v>1</v>
      </c>
      <c r="E15" s="12">
        <f t="shared" si="0"/>
        <v>1</v>
      </c>
    </row>
    <row r="16" spans="1:5" ht="12" customHeight="1">
      <c r="A16" s="13"/>
      <c r="B16" s="12" t="s">
        <v>26</v>
      </c>
      <c r="C16" s="12">
        <v>2</v>
      </c>
      <c r="D16" s="12">
        <v>0</v>
      </c>
      <c r="E16" s="12">
        <f t="shared" si="0"/>
        <v>2</v>
      </c>
    </row>
    <row r="17" spans="1:5" ht="12" customHeight="1">
      <c r="A17" s="13"/>
      <c r="B17" s="12" t="s">
        <v>29</v>
      </c>
      <c r="C17" s="12">
        <f>5+9+11</f>
        <v>25</v>
      </c>
      <c r="D17" s="12">
        <f>3+2+12</f>
        <v>17</v>
      </c>
      <c r="E17" s="12">
        <f t="shared" si="0"/>
        <v>42</v>
      </c>
    </row>
    <row r="18" spans="1:5" ht="12" customHeight="1">
      <c r="A18" s="13"/>
      <c r="B18" s="12" t="s">
        <v>163</v>
      </c>
      <c r="C18" s="12">
        <v>2</v>
      </c>
      <c r="D18" s="12">
        <v>2</v>
      </c>
      <c r="E18" s="12">
        <f t="shared" si="0"/>
        <v>4</v>
      </c>
    </row>
    <row r="19" spans="1:5" ht="12" customHeight="1">
      <c r="A19" s="13"/>
      <c r="B19" s="13"/>
      <c r="C19" s="13"/>
      <c r="D19" s="13"/>
      <c r="E19" s="13"/>
    </row>
    <row r="20" spans="1:5" ht="12" customHeight="1">
      <c r="A20" s="12" t="s">
        <v>13</v>
      </c>
      <c r="C20" s="12">
        <f>SUM(C21:C31)</f>
        <v>13</v>
      </c>
      <c r="D20" s="12">
        <f>SUM(D21:D31)</f>
        <v>12</v>
      </c>
      <c r="E20" s="12">
        <f>SUM(C20:D20)</f>
        <v>25</v>
      </c>
    </row>
    <row r="21" spans="2:7" ht="12" customHeight="1">
      <c r="B21" s="12" t="s">
        <v>28</v>
      </c>
      <c r="C21" s="12">
        <v>0</v>
      </c>
      <c r="D21" s="12">
        <v>1</v>
      </c>
      <c r="E21" s="12">
        <f aca="true" t="shared" si="1" ref="E21:E31">SUM(C21:D21)</f>
        <v>1</v>
      </c>
      <c r="G21" s="12"/>
    </row>
    <row r="22" spans="2:7" ht="12" customHeight="1">
      <c r="B22" s="91" t="s">
        <v>173</v>
      </c>
      <c r="C22" s="12">
        <v>0</v>
      </c>
      <c r="D22" s="12">
        <v>1</v>
      </c>
      <c r="E22" s="12">
        <f t="shared" si="1"/>
        <v>1</v>
      </c>
      <c r="G22" s="12"/>
    </row>
    <row r="23" spans="2:7" ht="12" customHeight="1">
      <c r="B23" s="12" t="s">
        <v>34</v>
      </c>
      <c r="C23" s="12">
        <v>3</v>
      </c>
      <c r="D23" s="12">
        <v>2</v>
      </c>
      <c r="E23" s="12">
        <f t="shared" si="1"/>
        <v>5</v>
      </c>
      <c r="G23" s="12"/>
    </row>
    <row r="24" spans="2:7" ht="12" customHeight="1">
      <c r="B24" s="12" t="s">
        <v>35</v>
      </c>
      <c r="C24" s="12">
        <v>1</v>
      </c>
      <c r="D24" s="12">
        <v>0</v>
      </c>
      <c r="E24" s="12">
        <f t="shared" si="1"/>
        <v>1</v>
      </c>
      <c r="G24" s="12"/>
    </row>
    <row r="25" spans="2:7" ht="12" customHeight="1">
      <c r="B25" s="12" t="s">
        <v>33</v>
      </c>
      <c r="C25" s="12">
        <v>1</v>
      </c>
      <c r="D25" s="12">
        <v>0</v>
      </c>
      <c r="E25" s="12">
        <f t="shared" si="1"/>
        <v>1</v>
      </c>
      <c r="G25" s="12"/>
    </row>
    <row r="26" spans="2:7" ht="12" customHeight="1">
      <c r="B26" s="12" t="s">
        <v>169</v>
      </c>
      <c r="C26" s="12">
        <v>2</v>
      </c>
      <c r="D26" s="12">
        <v>4</v>
      </c>
      <c r="E26" s="12">
        <f t="shared" si="1"/>
        <v>6</v>
      </c>
      <c r="G26" s="12"/>
    </row>
    <row r="27" spans="2:7" ht="12" customHeight="1">
      <c r="B27" s="12" t="s">
        <v>174</v>
      </c>
      <c r="C27" s="12">
        <v>0</v>
      </c>
      <c r="D27" s="12">
        <v>1</v>
      </c>
      <c r="E27" s="12">
        <f t="shared" si="1"/>
        <v>1</v>
      </c>
      <c r="G27" s="12"/>
    </row>
    <row r="28" spans="2:7" ht="12" customHeight="1">
      <c r="B28" s="12" t="s">
        <v>170</v>
      </c>
      <c r="C28" s="12">
        <v>2</v>
      </c>
      <c r="D28" s="12">
        <v>2</v>
      </c>
      <c r="E28" s="12">
        <f t="shared" si="1"/>
        <v>4</v>
      </c>
      <c r="G28" s="12"/>
    </row>
    <row r="29" spans="2:7" ht="12" customHeight="1">
      <c r="B29" s="12" t="s">
        <v>171</v>
      </c>
      <c r="C29" s="12">
        <v>2</v>
      </c>
      <c r="D29" s="12">
        <v>0</v>
      </c>
      <c r="E29" s="12">
        <f t="shared" si="1"/>
        <v>2</v>
      </c>
      <c r="G29" s="12"/>
    </row>
    <row r="30" spans="2:7" ht="12" customHeight="1">
      <c r="B30" s="12" t="s">
        <v>168</v>
      </c>
      <c r="C30" s="12">
        <v>1</v>
      </c>
      <c r="D30" s="12">
        <v>0</v>
      </c>
      <c r="E30" s="12">
        <f t="shared" si="1"/>
        <v>1</v>
      </c>
      <c r="G30" s="12"/>
    </row>
    <row r="31" spans="1:255" ht="12" customHeight="1">
      <c r="A31" s="91"/>
      <c r="B31" s="91" t="s">
        <v>172</v>
      </c>
      <c r="C31" s="92">
        <v>1</v>
      </c>
      <c r="D31" s="92">
        <v>1</v>
      </c>
      <c r="E31" s="12">
        <f t="shared" si="1"/>
        <v>2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</row>
    <row r="32" ht="12" customHeight="1">
      <c r="G32" s="12"/>
    </row>
    <row r="33" spans="1:7" ht="12" customHeight="1">
      <c r="A33" s="12" t="s">
        <v>37</v>
      </c>
      <c r="C33" s="12">
        <f>SUM(C34)</f>
        <v>1</v>
      </c>
      <c r="D33" s="12">
        <f>SUM(D34)</f>
        <v>35</v>
      </c>
      <c r="E33" s="12">
        <f>SUM(C33:D33)</f>
        <v>36</v>
      </c>
      <c r="G33" s="12"/>
    </row>
    <row r="34" spans="2:7" ht="12" customHeight="1">
      <c r="B34" s="12" t="s">
        <v>36</v>
      </c>
      <c r="C34" s="12">
        <v>1</v>
      </c>
      <c r="D34" s="12">
        <v>35</v>
      </c>
      <c r="E34" s="12">
        <f>SUM(C34:D34)</f>
        <v>36</v>
      </c>
      <c r="G34" s="12"/>
    </row>
    <row r="35" ht="12" customHeight="1">
      <c r="G35" s="12"/>
    </row>
    <row r="36" spans="1:5" ht="12" customHeight="1">
      <c r="A36" s="12" t="s">
        <v>14</v>
      </c>
      <c r="C36" s="5">
        <f>SUM(C37:C37)</f>
        <v>1085</v>
      </c>
      <c r="D36" s="5">
        <f>SUM(D37:D37)</f>
        <v>864</v>
      </c>
      <c r="E36" s="5">
        <f aca="true" t="shared" si="2" ref="E36:E73">SUM(C36:D36)</f>
        <v>1949</v>
      </c>
    </row>
    <row r="37" spans="1:8" ht="12" customHeight="1">
      <c r="A37" s="13"/>
      <c r="B37" s="12" t="s">
        <v>24</v>
      </c>
      <c r="C37" s="5">
        <v>1085</v>
      </c>
      <c r="D37" s="5">
        <v>864</v>
      </c>
      <c r="E37" s="5">
        <f t="shared" si="2"/>
        <v>1949</v>
      </c>
      <c r="G37" s="12"/>
      <c r="H37" s="12"/>
    </row>
    <row r="38" ht="12" customHeight="1">
      <c r="A38" s="13"/>
    </row>
    <row r="39" spans="1:5" ht="12" customHeight="1">
      <c r="A39" s="12" t="s">
        <v>15</v>
      </c>
      <c r="C39" s="12">
        <f>SUM(C40:C45)</f>
        <v>119</v>
      </c>
      <c r="D39" s="12">
        <f>SUM(D40:D45)</f>
        <v>36</v>
      </c>
      <c r="E39" s="12">
        <f>SUM(E40:E45)</f>
        <v>155</v>
      </c>
    </row>
    <row r="40" spans="2:7" ht="12" customHeight="1">
      <c r="B40" s="12" t="s">
        <v>40</v>
      </c>
      <c r="C40" s="12">
        <v>1</v>
      </c>
      <c r="D40" s="12">
        <v>11</v>
      </c>
      <c r="E40" s="12">
        <f t="shared" si="2"/>
        <v>12</v>
      </c>
      <c r="F40" s="12"/>
      <c r="G40" s="12"/>
    </row>
    <row r="41" spans="2:7" ht="12" customHeight="1">
      <c r="B41" s="12" t="s">
        <v>30</v>
      </c>
      <c r="C41" s="12">
        <v>8</v>
      </c>
      <c r="D41" s="12">
        <v>6</v>
      </c>
      <c r="E41" s="12">
        <f t="shared" si="2"/>
        <v>14</v>
      </c>
      <c r="F41" s="12"/>
      <c r="G41" s="12"/>
    </row>
    <row r="42" spans="2:7" ht="12" customHeight="1">
      <c r="B42" s="12" t="s">
        <v>164</v>
      </c>
      <c r="C42" s="12">
        <v>107</v>
      </c>
      <c r="D42" s="12">
        <v>19</v>
      </c>
      <c r="E42" s="12">
        <f t="shared" si="2"/>
        <v>126</v>
      </c>
      <c r="F42" s="12"/>
      <c r="G42" s="12"/>
    </row>
    <row r="43" spans="2:7" ht="12" customHeight="1">
      <c r="B43" s="12" t="s">
        <v>176</v>
      </c>
      <c r="C43" s="12">
        <v>1</v>
      </c>
      <c r="D43" s="12">
        <v>0</v>
      </c>
      <c r="E43" s="12">
        <f t="shared" si="2"/>
        <v>1</v>
      </c>
      <c r="F43" s="12"/>
      <c r="G43" s="12"/>
    </row>
    <row r="44" spans="2:7" ht="12" customHeight="1">
      <c r="B44" s="12" t="s">
        <v>41</v>
      </c>
      <c r="C44" s="12">
        <v>1</v>
      </c>
      <c r="D44" s="12">
        <v>0</v>
      </c>
      <c r="E44" s="12">
        <f t="shared" si="2"/>
        <v>1</v>
      </c>
      <c r="G44" s="12"/>
    </row>
    <row r="45" spans="2:7" ht="12" customHeight="1">
      <c r="B45" s="12" t="s">
        <v>177</v>
      </c>
      <c r="C45" s="12">
        <v>1</v>
      </c>
      <c r="D45" s="12">
        <v>0</v>
      </c>
      <c r="E45" s="12">
        <f t="shared" si="2"/>
        <v>1</v>
      </c>
      <c r="G45" s="12"/>
    </row>
    <row r="46" ht="12" customHeight="1">
      <c r="A46" s="39"/>
    </row>
    <row r="47" spans="1:8" ht="12" customHeight="1">
      <c r="A47" s="12" t="s">
        <v>16</v>
      </c>
      <c r="C47" s="12">
        <f>SUM(C48:C49)</f>
        <v>23</v>
      </c>
      <c r="D47" s="12">
        <f>SUM(D48:D49)</f>
        <v>33</v>
      </c>
      <c r="E47" s="12">
        <f t="shared" si="2"/>
        <v>56</v>
      </c>
      <c r="G47" s="12"/>
      <c r="H47" s="12"/>
    </row>
    <row r="48" spans="2:8" ht="12" customHeight="1">
      <c r="B48" s="12" t="s">
        <v>17</v>
      </c>
      <c r="C48" s="12">
        <v>23</v>
      </c>
      <c r="D48" s="12">
        <v>32</v>
      </c>
      <c r="E48" s="12">
        <f t="shared" si="2"/>
        <v>55</v>
      </c>
      <c r="G48" s="12"/>
      <c r="H48" s="12"/>
    </row>
    <row r="49" spans="2:8" ht="12" customHeight="1">
      <c r="B49" s="12" t="s">
        <v>175</v>
      </c>
      <c r="C49" s="12">
        <v>0</v>
      </c>
      <c r="D49" s="12">
        <v>1</v>
      </c>
      <c r="E49" s="12">
        <f t="shared" si="2"/>
        <v>1</v>
      </c>
      <c r="G49" s="12"/>
      <c r="H49" s="12"/>
    </row>
    <row r="50" ht="12" customHeight="1">
      <c r="A50" s="13"/>
    </row>
    <row r="51" ht="12" customHeight="1">
      <c r="A51" s="13"/>
    </row>
    <row r="52" spans="1:5" ht="12" customHeight="1">
      <c r="A52" s="13" t="s">
        <v>38</v>
      </c>
      <c r="C52" s="12">
        <f>SUM(C53)</f>
        <v>0</v>
      </c>
      <c r="D52" s="12">
        <f>SUM(D53)</f>
        <v>3</v>
      </c>
      <c r="E52" s="12">
        <f t="shared" si="2"/>
        <v>3</v>
      </c>
    </row>
    <row r="53" spans="1:5" ht="12" customHeight="1">
      <c r="A53" s="13"/>
      <c r="B53" s="12" t="s">
        <v>39</v>
      </c>
      <c r="C53" s="12">
        <v>0</v>
      </c>
      <c r="D53" s="12">
        <v>3</v>
      </c>
      <c r="E53" s="12">
        <f t="shared" si="2"/>
        <v>3</v>
      </c>
    </row>
    <row r="54" ht="12" customHeight="1">
      <c r="A54" s="13"/>
    </row>
    <row r="55" spans="1:5" ht="12" customHeight="1">
      <c r="A55" s="12" t="s">
        <v>187</v>
      </c>
      <c r="C55" s="12">
        <f>SUM(C56:C57)</f>
        <v>6</v>
      </c>
      <c r="D55" s="12">
        <f>SUM(D56:D57)</f>
        <v>2</v>
      </c>
      <c r="E55" s="12">
        <f t="shared" si="2"/>
        <v>8</v>
      </c>
    </row>
    <row r="56" spans="2:5" ht="12" customHeight="1">
      <c r="B56" s="12" t="s">
        <v>165</v>
      </c>
      <c r="C56" s="12">
        <v>2</v>
      </c>
      <c r="D56" s="12">
        <v>1</v>
      </c>
      <c r="E56" s="12">
        <f t="shared" si="2"/>
        <v>3</v>
      </c>
    </row>
    <row r="57" spans="1:5" ht="12" customHeight="1">
      <c r="A57" s="13"/>
      <c r="B57" s="12" t="s">
        <v>42</v>
      </c>
      <c r="C57" s="12">
        <v>4</v>
      </c>
      <c r="D57" s="12">
        <v>1</v>
      </c>
      <c r="E57" s="12">
        <f t="shared" si="2"/>
        <v>5</v>
      </c>
    </row>
    <row r="58" ht="12" customHeight="1">
      <c r="A58" s="13"/>
    </row>
    <row r="59" spans="1:5" ht="12" customHeight="1">
      <c r="A59" s="91" t="s">
        <v>18</v>
      </c>
      <c r="C59" s="12">
        <f>SUM(C60)</f>
        <v>1</v>
      </c>
      <c r="D59" s="12">
        <f>SUM(D60)</f>
        <v>0</v>
      </c>
      <c r="E59" s="12">
        <f t="shared" si="2"/>
        <v>1</v>
      </c>
    </row>
    <row r="60" spans="1:5" ht="12" customHeight="1">
      <c r="A60" s="13"/>
      <c r="B60" s="91" t="s">
        <v>43</v>
      </c>
      <c r="C60" s="12">
        <v>1</v>
      </c>
      <c r="D60" s="12">
        <v>0</v>
      </c>
      <c r="E60" s="12">
        <f t="shared" si="2"/>
        <v>1</v>
      </c>
    </row>
    <row r="61" spans="4:7" ht="12" customHeight="1">
      <c r="D61" s="13"/>
      <c r="G61" s="12"/>
    </row>
    <row r="62" spans="1:5" ht="12" customHeight="1">
      <c r="A62" s="12" t="s">
        <v>32</v>
      </c>
      <c r="C62" s="12">
        <f>SUM(C63:C64)</f>
        <v>2</v>
      </c>
      <c r="D62" s="12">
        <f>SUM(D63:D64)</f>
        <v>7</v>
      </c>
      <c r="E62" s="12">
        <f>SUM(E63:E64)</f>
        <v>9</v>
      </c>
    </row>
    <row r="63" spans="2:5" ht="12" customHeight="1">
      <c r="B63" s="12" t="s">
        <v>31</v>
      </c>
      <c r="C63" s="12">
        <v>1</v>
      </c>
      <c r="D63" s="12">
        <v>7</v>
      </c>
      <c r="E63" s="12">
        <f t="shared" si="2"/>
        <v>8</v>
      </c>
    </row>
    <row r="64" spans="2:5" ht="12" customHeight="1">
      <c r="B64" s="12" t="s">
        <v>178</v>
      </c>
      <c r="C64" s="12">
        <v>1</v>
      </c>
      <c r="D64" s="12">
        <v>0</v>
      </c>
      <c r="E64" s="12">
        <f t="shared" si="2"/>
        <v>1</v>
      </c>
    </row>
    <row r="65" ht="12" customHeight="1"/>
    <row r="66" spans="1:5" ht="12" customHeight="1">
      <c r="A66" s="12" t="s">
        <v>19</v>
      </c>
      <c r="C66" s="12">
        <f>SUM(C67:C70)</f>
        <v>5</v>
      </c>
      <c r="D66" s="12">
        <f>SUM(D67:D70)</f>
        <v>11</v>
      </c>
      <c r="E66" s="12">
        <f t="shared" si="2"/>
        <v>16</v>
      </c>
    </row>
    <row r="67" spans="2:7" ht="12" customHeight="1">
      <c r="B67" s="12" t="s">
        <v>181</v>
      </c>
      <c r="C67" s="12">
        <v>0</v>
      </c>
      <c r="D67" s="12">
        <v>2</v>
      </c>
      <c r="E67" s="12">
        <f t="shared" si="2"/>
        <v>2</v>
      </c>
      <c r="G67" s="12"/>
    </row>
    <row r="68" spans="2:7" ht="12" customHeight="1">
      <c r="B68" s="91" t="s">
        <v>180</v>
      </c>
      <c r="C68" s="12">
        <v>3</v>
      </c>
      <c r="D68" s="12">
        <v>5</v>
      </c>
      <c r="E68" s="12">
        <f t="shared" si="2"/>
        <v>8</v>
      </c>
      <c r="G68" s="12"/>
    </row>
    <row r="69" spans="2:7" ht="12" customHeight="1">
      <c r="B69" s="91" t="s">
        <v>179</v>
      </c>
      <c r="C69" s="12">
        <v>1</v>
      </c>
      <c r="D69" s="12">
        <v>4</v>
      </c>
      <c r="E69" s="12">
        <f t="shared" si="2"/>
        <v>5</v>
      </c>
      <c r="G69" s="12"/>
    </row>
    <row r="70" spans="2:7" ht="12" customHeight="1">
      <c r="B70" s="12" t="s">
        <v>44</v>
      </c>
      <c r="C70" s="12">
        <v>1</v>
      </c>
      <c r="D70" s="12">
        <v>0</v>
      </c>
      <c r="E70" s="12">
        <f t="shared" si="2"/>
        <v>1</v>
      </c>
      <c r="G70" s="12"/>
    </row>
    <row r="71" ht="12" customHeight="1">
      <c r="D71" s="13"/>
    </row>
    <row r="72" spans="1:5" ht="12" customHeight="1">
      <c r="A72" s="12" t="s">
        <v>27</v>
      </c>
      <c r="C72" s="13">
        <f>SUM(C73)</f>
        <v>2</v>
      </c>
      <c r="D72" s="13">
        <f>SUM(D73)</f>
        <v>2</v>
      </c>
      <c r="E72" s="12">
        <f t="shared" si="2"/>
        <v>4</v>
      </c>
    </row>
    <row r="73" spans="2:5" ht="12" customHeight="1">
      <c r="B73" s="12" t="s">
        <v>20</v>
      </c>
      <c r="C73" s="12">
        <v>2</v>
      </c>
      <c r="D73" s="12">
        <v>2</v>
      </c>
      <c r="E73" s="12">
        <f t="shared" si="2"/>
        <v>4</v>
      </c>
    </row>
    <row r="74" spans="1:6" ht="12" customHeight="1">
      <c r="A74" s="14"/>
      <c r="B74" s="14"/>
      <c r="C74" s="14"/>
      <c r="D74" s="14"/>
      <c r="E74" s="14"/>
      <c r="F74" s="15"/>
    </row>
    <row r="75" ht="9" customHeight="1"/>
    <row r="76" spans="1:5" ht="12" customHeight="1">
      <c r="A76" s="81" t="s">
        <v>10</v>
      </c>
      <c r="B76" s="81"/>
      <c r="C76" s="55">
        <f>SUM(C9:C73)/2</f>
        <v>1290</v>
      </c>
      <c r="D76" s="55">
        <f>SUM(D9:D73)/2</f>
        <v>1025</v>
      </c>
      <c r="E76" s="55">
        <f>SUM(E9:E73)/2</f>
        <v>2315</v>
      </c>
    </row>
    <row r="77" spans="1:6" ht="9" customHeight="1">
      <c r="A77" s="14"/>
      <c r="B77" s="14"/>
      <c r="C77" s="14"/>
      <c r="D77" s="14"/>
      <c r="E77" s="14"/>
      <c r="F77" s="15"/>
    </row>
    <row r="78" ht="11.25" customHeight="1"/>
    <row r="79" ht="11.25" customHeight="1">
      <c r="A79" s="41" t="s">
        <v>45</v>
      </c>
    </row>
    <row r="80" ht="11.25" customHeight="1"/>
    <row r="81" ht="11.25" customHeight="1">
      <c r="A81" s="1" t="s">
        <v>11</v>
      </c>
    </row>
    <row r="82" ht="11.25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mergeCells count="1">
    <mergeCell ref="A1:E1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oem</cp:lastModifiedBy>
  <cp:lastPrinted>2004-11-10T16:47:54Z</cp:lastPrinted>
  <dcterms:created xsi:type="dcterms:W3CDTF">1997-05-09T18:08:54Z</dcterms:created>
  <dcterms:modified xsi:type="dcterms:W3CDTF">2006-01-14T00:02:43Z</dcterms:modified>
  <cp:category/>
  <cp:version/>
  <cp:contentType/>
  <cp:contentStatus/>
</cp:coreProperties>
</file>