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140" tabRatio="601" activeTab="0"/>
  </bookViews>
  <sheets>
    <sheet name="paxn_sub" sheetId="1" r:id="rId1"/>
    <sheet name="pa_x_tn" sheetId="2" r:id="rId2"/>
    <sheet name="paxprog" sheetId="3" r:id="rId3"/>
    <sheet name="pacaxcat" sheetId="4" r:id="rId4"/>
    <sheet name="n_pedmes" sheetId="5" r:id="rId5"/>
    <sheet name="n_pedsup" sheetId="6" r:id="rId6"/>
    <sheet name="n_invest" sheetId="7" r:id="rId7"/>
    <sheet name="n_o_dep" sheetId="8" r:id="rId8"/>
    <sheet name="tot_aca" sheetId="9" r:id="rId9"/>
  </sheets>
  <definedNames>
    <definedName name="DATABASE">'paxprog'!#REF!</definedName>
    <definedName name="_xlnm.Print_Titles" localSheetId="6">'n_invest'!$2:$9</definedName>
    <definedName name="_xlnm.Print_Titles" localSheetId="4">'n_pedmes'!$2:$9</definedName>
    <definedName name="_xlnm.Print_Titles" localSheetId="5">'n_pedsup'!$2:$9</definedName>
    <definedName name="_xlnm.Print_Titles" localSheetId="8">'tot_aca'!$1:$7</definedName>
  </definedNames>
  <calcPr fullCalcOnLoad="1"/>
</workbook>
</file>

<file path=xl/sharedStrings.xml><?xml version="1.0" encoding="utf-8"?>
<sst xmlns="http://schemas.openxmlformats.org/spreadsheetml/2006/main" count="414" uniqueCount="206">
  <si>
    <t>NOMBRAMIENTOS DEL PERSONAL ACADÉMICO EN EDUCACIÓN SUPERIOR POR DEPENDENCIA Y CATEGORÍA</t>
  </si>
  <si>
    <t>Nombramiento</t>
  </si>
  <si>
    <t>Programa</t>
  </si>
  <si>
    <t>FUENTE: Nómina de la quincena 14 de 2005, Dirección General de Personal, UNAM.</t>
  </si>
  <si>
    <t>Facultad de Estudios Superiores Aragón</t>
  </si>
  <si>
    <t>d</t>
  </si>
  <si>
    <r>
      <t>a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Órganos de Planeación, Administrativos y Jurídicos.</t>
    </r>
  </si>
  <si>
    <r>
      <t>b</t>
    </r>
    <r>
      <rPr>
        <sz val="8"/>
        <rFont val="Arial"/>
        <family val="2"/>
      </rPr>
      <t xml:space="preserve"> Esta cifra se obtiene del total de personas físicas y no se obtiene de la suma de los diferentes rubros.</t>
    </r>
  </si>
  <si>
    <r>
      <t>a</t>
    </r>
    <r>
      <rPr>
        <sz val="8"/>
        <rFont val="Arial"/>
        <family val="2"/>
      </rPr>
      <t xml:space="preserve"> Incluye a Profesores de Carrera de Enseñanza Media Superior.</t>
    </r>
  </si>
  <si>
    <r>
      <t>b</t>
    </r>
    <r>
      <rPr>
        <sz val="8"/>
        <rFont val="Arial"/>
        <family val="2"/>
      </rPr>
      <t xml:space="preserve"> Incluye Ayudantes de Investigador.</t>
    </r>
  </si>
  <si>
    <r>
      <t>c</t>
    </r>
    <r>
      <rPr>
        <sz val="8"/>
        <rFont val="Arial"/>
        <family val="2"/>
      </rPr>
      <t xml:space="preserve"> Incluye Investigadores por estancias posdoctorales, Personal docente jubilado y Profesores e Investigadores Visitantes y Eméritos.  </t>
    </r>
  </si>
  <si>
    <r>
      <t>d</t>
    </r>
    <r>
      <rPr>
        <sz val="8"/>
        <rFont val="Arial"/>
        <family val="2"/>
      </rPr>
      <t xml:space="preserve"> Esta cifra se obtiene del total de personas físicas y no se obtiene de la suma de los diferentes rubros.</t>
    </r>
  </si>
  <si>
    <r>
      <t>a</t>
    </r>
    <r>
      <rPr>
        <sz val="8"/>
        <rFont val="Arial"/>
        <family val="2"/>
      </rPr>
      <t xml:space="preserve"> Incluye Extensión Universitaria y Apoyo.</t>
    </r>
  </si>
  <si>
    <r>
      <t>c</t>
    </r>
    <r>
      <rPr>
        <sz val="8"/>
        <rFont val="Arial"/>
        <family val="2"/>
      </rPr>
      <t xml:space="preserve"> Esta cifra se obtiene del total de personas físicas y no se obtiene de la suma de los diferentes rubros.</t>
    </r>
  </si>
  <si>
    <r>
      <t>a</t>
    </r>
    <r>
      <rPr>
        <sz val="8"/>
        <rFont val="Arial"/>
        <family val="2"/>
      </rPr>
      <t xml:space="preserve"> Incluye Investigadores por estancias posdoctorales, Personal docente jubilado y Profesores e Investigadores Visitantes y Eméritos.  </t>
    </r>
  </si>
  <si>
    <r>
      <t>a</t>
    </r>
    <r>
      <rPr>
        <sz val="8"/>
        <rFont val="Arial"/>
        <family val="2"/>
      </rPr>
      <t xml:space="preserve"> No hay duplicidad de académicos de acuerdo a su RFC en una misma dependencia. Sin embargo, sí puede ocurrir duplicidad entre varias dependencias. Por esta razón no se incluyen los totales por subsistema o grupos de dependencias.</t>
    </r>
  </si>
  <si>
    <t>Instituto de Investigaciones Históricas</t>
  </si>
  <si>
    <t>Instituto de Investigaciones Jurídicas</t>
  </si>
  <si>
    <t>Instituto de Investigaciones Sociales</t>
  </si>
  <si>
    <t>Profesor de</t>
  </si>
  <si>
    <t>Ayudante</t>
  </si>
  <si>
    <t>de Carrera</t>
  </si>
  <si>
    <t xml:space="preserve">      A</t>
  </si>
  <si>
    <t xml:space="preserve">      B</t>
  </si>
  <si>
    <t>OTRAS DEPENDENCIAS</t>
  </si>
  <si>
    <t xml:space="preserve">SISTEMA DE UNIVERSIDAD ABIERTA </t>
  </si>
  <si>
    <t>Coordinación</t>
  </si>
  <si>
    <t>SUBSISTEMA DE INVESTIGACIÓN CIENTÍFICA</t>
  </si>
  <si>
    <t>Centro Coordinador y Difusor de los Estudios Latinoamericanos</t>
  </si>
  <si>
    <t>T.C.</t>
  </si>
  <si>
    <t>M.T.</t>
  </si>
  <si>
    <t>COLEGIO DE CIENCIAS Y HUMANIDADES</t>
  </si>
  <si>
    <t xml:space="preserve">          A</t>
  </si>
  <si>
    <t>INVESTIGACIÓN</t>
  </si>
  <si>
    <t>Servicios Educativos</t>
  </si>
  <si>
    <t>Servicios Administrativos</t>
  </si>
  <si>
    <t>Centro de Ciencias Físicas</t>
  </si>
  <si>
    <t>Órganos Complementarios a la Docencia e Investigación</t>
  </si>
  <si>
    <t>Órganos de Extensión y Vinculación Universitaria</t>
  </si>
  <si>
    <t>Órganos para la Planeación, los Servicios Administrativos y Jurídicos</t>
  </si>
  <si>
    <t>PERSONAL ACADÉMICO POR SUBSISTEMA</t>
  </si>
  <si>
    <t>b</t>
  </si>
  <si>
    <t>PERSONAL ACADÉMICO POR TIPO DE NOMBRAMIENTO</t>
  </si>
  <si>
    <t>PERSONAL ACADÉMICO POR PROGRAMA</t>
  </si>
  <si>
    <t>PERSONAL ACADÉMICO POR CATEGORÍA</t>
  </si>
  <si>
    <t>NOMBRAMIENTOS DEL PERSONAL ACADÉMICO EN OTRAS DEPENDENCIAS POR CATEGORÍA</t>
  </si>
  <si>
    <t>NOMBRAMIENTOS DEL PERSONAL ACADÉMICO DE INVESTIGACIÓN POR DEPENDENCIA Y CATEGORÍA</t>
  </si>
  <si>
    <t>NOMBRAMIENTOS DEL PERSONAL ACADÉMICO EN EDUCACIÓN MEDIA SUPERIOR POR DEPENDENCIA Y CATEGORÍA</t>
  </si>
  <si>
    <t>Programa Universitario de Estudios de Género</t>
  </si>
  <si>
    <t>Facultad de Estudios Superiores Iztacala</t>
  </si>
  <si>
    <t>Subsistema</t>
  </si>
  <si>
    <t>Categoría</t>
  </si>
  <si>
    <t>Dependencia</t>
  </si>
  <si>
    <t>Centro de Ciencias de la Materia Condensada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</si>
  <si>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</si>
  <si>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</si>
  <si>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</si>
  <si>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</si>
  <si>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Personas físicas</t>
  </si>
  <si>
    <t>Hombres</t>
  </si>
  <si>
    <t>Mujeres</t>
  </si>
  <si>
    <t>Centro de Investigaciones en Ecosistemas</t>
  </si>
  <si>
    <t>Centro de Radioastronomía y Astrofísica</t>
  </si>
  <si>
    <t>Facultad de Estudios Superiores Acatlán</t>
  </si>
  <si>
    <t>Profesores de Asignatura</t>
  </si>
  <si>
    <r>
      <t xml:space="preserve">Otras Dependencias </t>
    </r>
    <r>
      <rPr>
        <vertAlign val="superscript"/>
        <sz val="10"/>
        <rFont val="Arial"/>
        <family val="2"/>
      </rPr>
      <t>a</t>
    </r>
  </si>
  <si>
    <t xml:space="preserve">      de Carrera</t>
  </si>
  <si>
    <t>de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</si>
  <si>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</si>
  <si>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</si>
  <si>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</si>
  <si>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</si>
  <si>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</si>
  <si>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</si>
  <si>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</si>
  <si>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</si>
  <si>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</si>
  <si>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</si>
  <si>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COORDINACIÓN DEL SISTEMA DE UNIVERSIDAD ABIERTA</t>
  </si>
  <si>
    <t>Técnico</t>
  </si>
  <si>
    <t>Académico</t>
  </si>
  <si>
    <t xml:space="preserve">de </t>
  </si>
  <si>
    <t xml:space="preserve">     M.T.</t>
  </si>
  <si>
    <t>Profesor</t>
  </si>
  <si>
    <t xml:space="preserve">    T.C.</t>
  </si>
  <si>
    <t xml:space="preserve">  M.T.</t>
  </si>
  <si>
    <t>Investigador</t>
  </si>
  <si>
    <t>Total</t>
  </si>
  <si>
    <t>Consejo Técnico y Coordinación de la Investigación Científica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</si>
  <si>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</si>
  <si>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</si>
  <si>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</si>
  <si>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</si>
  <si>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</si>
  <si>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</si>
  <si>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</si>
  <si>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</si>
  <si>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</si>
  <si>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</si>
  <si>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</si>
  <si>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</si>
  <si>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</si>
  <si>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</si>
  <si>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</si>
  <si>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</si>
  <si>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</si>
  <si>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</si>
  <si>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</si>
  <si>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SUBSISTEMA DE INVESTIGACIÓN HUMANÍSTICA</t>
  </si>
  <si>
    <t>Coordinación y Consejo Técnico de Humanidades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</si>
  <si>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</si>
  <si>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</si>
  <si>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</si>
  <si>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</si>
  <si>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</si>
  <si>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</si>
  <si>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</si>
  <si>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</si>
  <si>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</si>
  <si>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</si>
  <si>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</si>
  <si>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</si>
  <si>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</si>
  <si>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</si>
  <si>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</si>
  <si>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</si>
  <si>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</si>
  <si>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</si>
  <si>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</si>
  <si>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</si>
  <si>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Ayudantes de Profesor</t>
  </si>
  <si>
    <t>Técnicos Académicos en Docencia</t>
  </si>
  <si>
    <t>Técnicos Académicos en Investigación</t>
  </si>
  <si>
    <t>Nombramientos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</si>
  <si>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</si>
  <si>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</si>
  <si>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</si>
  <si>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</si>
  <si>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</si>
  <si>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</si>
  <si>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Asignatura</t>
  </si>
  <si>
    <t>Carrera</t>
  </si>
  <si>
    <t>ASIGNATURA</t>
  </si>
  <si>
    <t>Profesor de Asignatura "A"</t>
  </si>
  <si>
    <t>Profesor de Asignatura "B"</t>
  </si>
  <si>
    <t>Ayudante de Profesor "A"</t>
  </si>
  <si>
    <t>Ayudante de Profesor "B"</t>
  </si>
  <si>
    <t>CARRERA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</si>
  <si>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</si>
  <si>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</si>
  <si>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</si>
  <si>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</si>
  <si>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</si>
  <si>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</si>
  <si>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</si>
  <si>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</si>
  <si>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 Profesor de</t>
  </si>
  <si>
    <t xml:space="preserve">  Ayudante</t>
  </si>
  <si>
    <t xml:space="preserve">      Carrera</t>
  </si>
  <si>
    <t xml:space="preserve">        de</t>
  </si>
  <si>
    <t xml:space="preserve">       T.C.</t>
  </si>
  <si>
    <t xml:space="preserve">       M.T.</t>
  </si>
  <si>
    <t xml:space="preserve">    Investigador</t>
  </si>
  <si>
    <t xml:space="preserve">   Profesor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</si>
  <si>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</si>
  <si>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</si>
  <si>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</si>
  <si>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</si>
  <si>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</si>
  <si>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</si>
  <si>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</si>
  <si>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</si>
  <si>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</si>
  <si>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</si>
  <si>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</si>
  <si>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</si>
  <si>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</si>
  <si>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</si>
  <si>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</si>
  <si>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</si>
  <si>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</si>
  <si>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 xml:space="preserve">     T.C.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</si>
  <si>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</si>
  <si>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</si>
  <si>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</si>
  <si>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</si>
  <si>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</si>
  <si>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</si>
  <si>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</si>
  <si>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</si>
  <si>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</si>
  <si>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</si>
  <si>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</si>
  <si>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</si>
  <si>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Centro de Ciencias Genómicas</t>
  </si>
  <si>
    <r>
      <t>Otros</t>
    </r>
    <r>
      <rPr>
        <vertAlign val="superscript"/>
        <sz val="8"/>
        <rFont val="Arial"/>
        <family val="2"/>
      </rPr>
      <t>a</t>
    </r>
  </si>
  <si>
    <r>
      <t>TOTAL DE ACADÉMICOS POR DEPENDENCIA</t>
    </r>
    <r>
      <rPr>
        <b/>
        <vertAlign val="superscript"/>
        <sz val="10"/>
        <rFont val="Arial"/>
        <family val="2"/>
      </rPr>
      <t>a</t>
    </r>
  </si>
  <si>
    <t>UNAM</t>
  </si>
  <si>
    <r>
      <t>Profesores de Carrera</t>
    </r>
    <r>
      <rPr>
        <vertAlign val="superscript"/>
        <sz val="10"/>
        <rFont val="Arial"/>
        <family val="2"/>
      </rPr>
      <t>a</t>
    </r>
  </si>
  <si>
    <r>
      <t>Investigadores</t>
    </r>
    <r>
      <rPr>
        <vertAlign val="superscript"/>
        <sz val="7.5"/>
        <rFont val="Arial"/>
        <family val="2"/>
      </rPr>
      <t>b</t>
    </r>
  </si>
  <si>
    <r>
      <t>Otros</t>
    </r>
    <r>
      <rPr>
        <vertAlign val="superscript"/>
        <sz val="10"/>
        <rFont val="Arial"/>
        <family val="2"/>
      </rPr>
      <t>c</t>
    </r>
  </si>
  <si>
    <r>
      <t>Servicios Universitarios</t>
    </r>
    <r>
      <rPr>
        <vertAlign val="superscript"/>
        <sz val="10"/>
        <rFont val="Arial"/>
        <family val="2"/>
      </rPr>
      <t>a</t>
    </r>
  </si>
  <si>
    <t xml:space="preserve"> </t>
  </si>
  <si>
    <r>
      <t>OTROS</t>
    </r>
    <r>
      <rPr>
        <b/>
        <vertAlign val="superscript"/>
        <sz val="7.5"/>
        <rFont val="Arial"/>
        <family val="2"/>
      </rPr>
      <t>a</t>
    </r>
  </si>
  <si>
    <r>
      <t>Centro de Ciencias Genómicas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</si>
  <si>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Anteriormente denominado Centro de Investigación sobre Fijación de Nitrógeno.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</si>
</sst>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;\-&quot; $&quot;#,##0"/>
    <numFmt numFmtId="165" formatCode="&quot; $&quot;#,##0;[Red]\-&quot; $&quot;#,##0"/>
    <numFmt numFmtId="166" formatCode="&quot; $&quot;#,##0.00;\-&quot; $&quot;#,##0.00"/>
    <numFmt numFmtId="167" formatCode="&quot; $&quot;#,##0.00;[Red]\-&quot; $&quot;#,##0.00"/>
    <numFmt numFmtId="168" formatCode="_-&quot; $&quot;* #,##0_-;\-&quot; $&quot;* #,##0_-;_-&quot; $&quot;* &quot;-&quot;_-;_-@_-"/>
    <numFmt numFmtId="169" formatCode="_-&quot; $&quot;* #,##0.00_-;\-&quot; $&quot;* #,##0.00_-;_-&quot; $&quot;* &quot;-&quot;??_-;_-@_-"/>
    <numFmt numFmtId="170" formatCode="&quot;$&quot;#,##0.00_);[Red]\(&quot;$&quot;#,##0.00\)"/>
    <numFmt numFmtId="171" formatCode="&quot;N$&quot;\ #,##0_);[Red]\(&quot;N$&quot;\ #,##0\)"/>
    <numFmt numFmtId="172" formatCode="0.0"/>
    <numFmt numFmtId="173" formatCode="#,##0.0"/>
    <numFmt numFmtId="174" formatCode="0.0%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Univers"/>
      <family val="0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5" fillId="0" borderId="2" xfId="21" applyNumberFormat="1" applyFont="1" applyBorder="1">
      <alignment/>
      <protection/>
    </xf>
    <xf numFmtId="0" fontId="5" fillId="0" borderId="2" xfId="21" applyFont="1" applyBorder="1">
      <alignment/>
      <protection/>
    </xf>
    <xf numFmtId="1" fontId="5" fillId="0" borderId="0" xfId="21" applyNumberFormat="1" applyFont="1" quotePrefix="1">
      <alignment/>
      <protection/>
    </xf>
    <xf numFmtId="1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5" fillId="0" borderId="0" xfId="20" applyNumberFormat="1" applyFont="1">
      <alignment/>
      <protection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21" applyNumberFormat="1" applyFont="1">
      <alignment/>
      <protection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20" applyNumberFormat="1" applyFont="1">
      <alignment/>
      <protection/>
    </xf>
    <xf numFmtId="0" fontId="4" fillId="0" borderId="0" xfId="21" applyFont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left"/>
    </xf>
    <xf numFmtId="1" fontId="1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5" fillId="0" borderId="2" xfId="0" applyNumberFormat="1" applyFont="1" applyBorder="1" applyAlignment="1">
      <alignment horizontal="left"/>
    </xf>
    <xf numFmtId="3" fontId="5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0" fontId="5" fillId="0" borderId="0" xfId="0" applyFont="1" applyAlignment="1">
      <alignment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wrapText="1"/>
    </xf>
    <xf numFmtId="0" fontId="5" fillId="0" borderId="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1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 horizontal="center"/>
    </xf>
    <xf numFmtId="1" fontId="4" fillId="0" borderId="0" xfId="21" applyNumberFormat="1" applyFont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_pedmes" xfId="19"/>
    <cellStyle name="Normal_pacaxcat" xfId="20"/>
    <cellStyle name="Normal_paxpro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6.28125" style="2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247" width="9.140625" style="2" customWidth="1"/>
    <col min="248" max="16384" width="11.421875" style="2" customWidth="1"/>
  </cols>
  <sheetData>
    <row r="1" spans="1:10" ht="12.75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3" t="s">
        <v>40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1.25" customHeight="1">
      <c r="A3" s="93">
        <v>2005</v>
      </c>
      <c r="B3" s="93"/>
      <c r="C3" s="93"/>
      <c r="D3" s="93"/>
      <c r="E3" s="93"/>
      <c r="F3" s="93"/>
      <c r="G3" s="93"/>
      <c r="H3" s="93"/>
      <c r="I3" s="93"/>
      <c r="J3" s="93"/>
    </row>
    <row r="4" ht="12.75"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2:10" s="19" customFormat="1" ht="12.75" customHeight="1">
      <c r="B6" s="96" t="s">
        <v>133</v>
      </c>
      <c r="C6" s="96"/>
      <c r="D6" s="96"/>
      <c r="E6" s="55"/>
      <c r="F6" s="96" t="s">
        <v>58</v>
      </c>
      <c r="G6" s="96"/>
      <c r="H6" s="96"/>
      <c r="I6" s="96"/>
      <c r="J6" s="96"/>
    </row>
    <row r="7" spans="1:10" s="19" customFormat="1" ht="12.75" customHeight="1">
      <c r="A7" s="63" t="s">
        <v>50</v>
      </c>
      <c r="B7" s="25" t="s">
        <v>59</v>
      </c>
      <c r="C7" s="25" t="s">
        <v>60</v>
      </c>
      <c r="D7" s="25" t="s">
        <v>87</v>
      </c>
      <c r="E7" s="25"/>
      <c r="F7" s="25" t="s">
        <v>59</v>
      </c>
      <c r="G7" s="25"/>
      <c r="H7" s="25" t="s">
        <v>60</v>
      </c>
      <c r="I7" s="25"/>
      <c r="J7" s="25" t="s">
        <v>87</v>
      </c>
    </row>
    <row r="8" spans="1:11" ht="9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3.5" customHeight="1"/>
    <row r="10" spans="1:10" ht="13.5" customHeight="1">
      <c r="A10" s="10" t="s">
        <v>122</v>
      </c>
      <c r="B10" s="7">
        <v>1465</v>
      </c>
      <c r="C10" s="7">
        <v>1615</v>
      </c>
      <c r="D10" s="7">
        <f aca="true" t="shared" si="0" ref="D10:D17">SUM(B10:C10)</f>
        <v>3080</v>
      </c>
      <c r="F10" s="7">
        <v>1185</v>
      </c>
      <c r="H10" s="7">
        <v>1305</v>
      </c>
      <c r="J10" s="7">
        <f aca="true" t="shared" si="1" ref="J10:J17">SUM(F10:H10)</f>
        <v>2490</v>
      </c>
    </row>
    <row r="11" spans="1:10" ht="13.5" customHeight="1">
      <c r="A11" s="10" t="s">
        <v>123</v>
      </c>
      <c r="B11" s="7">
        <v>1902</v>
      </c>
      <c r="C11" s="7">
        <v>1317</v>
      </c>
      <c r="D11" s="7">
        <f t="shared" si="0"/>
        <v>3219</v>
      </c>
      <c r="F11" s="7">
        <v>1635</v>
      </c>
      <c r="H11" s="7">
        <v>1155</v>
      </c>
      <c r="J11" s="7">
        <f t="shared" si="1"/>
        <v>2790</v>
      </c>
    </row>
    <row r="12" spans="1:10" ht="13.5" customHeight="1">
      <c r="A12" s="10" t="s">
        <v>124</v>
      </c>
      <c r="B12" s="7">
        <v>693</v>
      </c>
      <c r="C12" s="7">
        <v>739</v>
      </c>
      <c r="D12" s="7">
        <f t="shared" si="0"/>
        <v>1432</v>
      </c>
      <c r="F12" s="7">
        <v>549</v>
      </c>
      <c r="H12" s="7">
        <v>612</v>
      </c>
      <c r="J12" s="7">
        <f t="shared" si="1"/>
        <v>1161</v>
      </c>
    </row>
    <row r="13" spans="1:10" ht="13.5" customHeight="1">
      <c r="A13" s="10" t="s">
        <v>125</v>
      </c>
      <c r="B13" s="7">
        <v>11159</v>
      </c>
      <c r="C13" s="7">
        <v>6522</v>
      </c>
      <c r="D13" s="7">
        <f t="shared" si="0"/>
        <v>17681</v>
      </c>
      <c r="F13" s="7">
        <v>9393</v>
      </c>
      <c r="H13" s="7">
        <v>5459</v>
      </c>
      <c r="J13" s="7">
        <f t="shared" si="1"/>
        <v>14852</v>
      </c>
    </row>
    <row r="14" spans="1:10" ht="13.5" customHeight="1">
      <c r="A14" s="10" t="s">
        <v>126</v>
      </c>
      <c r="B14" s="7">
        <v>6041</v>
      </c>
      <c r="C14" s="7">
        <v>4217</v>
      </c>
      <c r="D14" s="7">
        <f t="shared" si="0"/>
        <v>10258</v>
      </c>
      <c r="F14" s="7">
        <v>4591</v>
      </c>
      <c r="H14" s="7">
        <v>3117</v>
      </c>
      <c r="J14" s="7">
        <f t="shared" si="1"/>
        <v>7708</v>
      </c>
    </row>
    <row r="15" spans="1:10" ht="13.5" customHeight="1">
      <c r="A15" s="10" t="s">
        <v>127</v>
      </c>
      <c r="B15" s="7">
        <v>1753</v>
      </c>
      <c r="C15" s="7">
        <v>868</v>
      </c>
      <c r="D15" s="7">
        <f t="shared" si="0"/>
        <v>2621</v>
      </c>
      <c r="F15" s="7">
        <v>1752</v>
      </c>
      <c r="H15" s="7">
        <v>868</v>
      </c>
      <c r="J15" s="7">
        <f t="shared" si="1"/>
        <v>2620</v>
      </c>
    </row>
    <row r="16" spans="1:10" ht="13.5" customHeight="1">
      <c r="A16" s="10" t="s">
        <v>128</v>
      </c>
      <c r="B16" s="7">
        <v>596</v>
      </c>
      <c r="C16" s="7">
        <v>653</v>
      </c>
      <c r="D16" s="7">
        <f t="shared" si="0"/>
        <v>1249</v>
      </c>
      <c r="F16" s="7">
        <v>596</v>
      </c>
      <c r="H16" s="7">
        <v>653</v>
      </c>
      <c r="J16" s="7">
        <f t="shared" si="1"/>
        <v>1249</v>
      </c>
    </row>
    <row r="17" spans="1:10" ht="13.5" customHeight="1">
      <c r="A17" s="10" t="s">
        <v>65</v>
      </c>
      <c r="B17" s="7">
        <f>631+6</f>
        <v>637</v>
      </c>
      <c r="C17" s="7">
        <f>650+9</f>
        <v>659</v>
      </c>
      <c r="D17" s="7">
        <f t="shared" si="0"/>
        <v>1296</v>
      </c>
      <c r="F17" s="7">
        <f>578+6</f>
        <v>584</v>
      </c>
      <c r="H17" s="7">
        <f>571+9</f>
        <v>580</v>
      </c>
      <c r="J17" s="7">
        <f t="shared" si="1"/>
        <v>1164</v>
      </c>
    </row>
    <row r="18" spans="6:11" ht="13.5" customHeight="1">
      <c r="F18" s="2"/>
      <c r="G18" s="2"/>
      <c r="H18" s="2"/>
      <c r="I18" s="2"/>
      <c r="K18" s="6"/>
    </row>
    <row r="19" spans="1:11" ht="8.25" customHeight="1">
      <c r="A19" s="3"/>
      <c r="B19" s="11"/>
      <c r="C19" s="11"/>
      <c r="D19" s="11"/>
      <c r="E19" s="11"/>
      <c r="F19" s="11"/>
      <c r="G19" s="11"/>
      <c r="H19" s="11"/>
      <c r="I19" s="11"/>
      <c r="J19" s="3"/>
      <c r="K19" s="10"/>
    </row>
    <row r="20" spans="1:12" ht="13.5" customHeight="1">
      <c r="A20" s="65" t="s">
        <v>129</v>
      </c>
      <c r="B20" s="66">
        <f>SUM(B10:B17)</f>
        <v>24246</v>
      </c>
      <c r="C20" s="66">
        <f>SUM(C10:C17)</f>
        <v>16590</v>
      </c>
      <c r="D20" s="66">
        <f>SUM(B20:C20)</f>
        <v>40836</v>
      </c>
      <c r="E20" s="66"/>
      <c r="F20" s="67">
        <v>19489</v>
      </c>
      <c r="G20" s="68" t="s">
        <v>41</v>
      </c>
      <c r="H20" s="67">
        <v>13326</v>
      </c>
      <c r="I20" s="68" t="s">
        <v>41</v>
      </c>
      <c r="J20" s="66">
        <f>SUM(F20:H20)</f>
        <v>32815</v>
      </c>
      <c r="K20" s="68" t="s">
        <v>41</v>
      </c>
      <c r="L20" s="10"/>
    </row>
    <row r="21" spans="1:11" s="69" customFormat="1" ht="9" customHeight="1">
      <c r="A21" s="6"/>
      <c r="B21" s="12"/>
      <c r="C21" s="12"/>
      <c r="D21" s="12"/>
      <c r="E21" s="12"/>
      <c r="F21" s="12"/>
      <c r="G21" s="12"/>
      <c r="H21" s="12"/>
      <c r="I21" s="12"/>
      <c r="J21" s="6"/>
      <c r="K21" s="6"/>
    </row>
    <row r="22" spans="1:10" ht="9" customHeight="1">
      <c r="A22" s="15"/>
      <c r="B22" s="10"/>
      <c r="C22" s="10"/>
      <c r="D22" s="2"/>
      <c r="E22" s="2"/>
      <c r="F22" s="10"/>
      <c r="G22" s="10"/>
      <c r="H22" s="10"/>
      <c r="I22" s="10"/>
      <c r="J22" s="15"/>
    </row>
    <row r="23" spans="1:14" ht="24" customHeight="1">
      <c r="A23" s="94" t="s">
        <v>6</v>
      </c>
      <c r="B23" s="95"/>
      <c r="C23" s="95"/>
      <c r="D23" s="95"/>
      <c r="E23" s="95"/>
      <c r="F23" s="95"/>
      <c r="G23" s="95"/>
      <c r="H23" s="95"/>
      <c r="I23" s="95"/>
      <c r="J23" s="95"/>
      <c r="L23" s="10"/>
      <c r="M23" s="10"/>
      <c r="N23" s="10"/>
    </row>
    <row r="24" spans="1:14" ht="13.5" customHeight="1">
      <c r="A24" s="30" t="s">
        <v>7</v>
      </c>
      <c r="B24" s="2"/>
      <c r="C24" s="2"/>
      <c r="D24" s="2"/>
      <c r="E24" s="2"/>
      <c r="F24" s="2"/>
      <c r="G24" s="2"/>
      <c r="H24" s="2"/>
      <c r="I24" s="2"/>
      <c r="L24" s="10"/>
      <c r="M24" s="10"/>
      <c r="N24" s="10"/>
    </row>
    <row r="25" spans="12:14" ht="12" customHeight="1">
      <c r="L25" s="10"/>
      <c r="M25" s="10"/>
      <c r="N25" s="10"/>
    </row>
    <row r="26" spans="1:14" ht="12" customHeight="1">
      <c r="A26" s="17" t="s">
        <v>3</v>
      </c>
      <c r="B26" s="20"/>
      <c r="C26" s="20"/>
      <c r="D26" s="20"/>
      <c r="E26" s="20"/>
      <c r="F26" s="20"/>
      <c r="G26" s="20"/>
      <c r="H26" s="20"/>
      <c r="I26" s="20"/>
      <c r="J26" s="21"/>
      <c r="L26" s="10"/>
      <c r="M26" s="10"/>
      <c r="N26" s="10"/>
    </row>
    <row r="27" spans="1:14" ht="12" customHeight="1">
      <c r="A27" s="17"/>
      <c r="B27" s="20"/>
      <c r="C27" s="20"/>
      <c r="D27" s="20"/>
      <c r="E27" s="20"/>
      <c r="F27" s="20"/>
      <c r="G27" s="20"/>
      <c r="H27" s="20"/>
      <c r="I27" s="20"/>
      <c r="J27" s="21"/>
      <c r="L27" s="10"/>
      <c r="M27" s="10"/>
      <c r="N27" s="10"/>
    </row>
    <row r="28" spans="12:14" ht="12.75">
      <c r="L28" s="10"/>
      <c r="M28" s="10"/>
      <c r="N28" s="10"/>
    </row>
    <row r="29" spans="12:14" ht="10.5" customHeight="1">
      <c r="L29" s="10"/>
      <c r="M29" s="10"/>
      <c r="N29" s="10"/>
    </row>
    <row r="30" spans="12:14" ht="12.75">
      <c r="L30" s="10"/>
      <c r="M30" s="10"/>
      <c r="N30" s="10"/>
    </row>
    <row r="50" spans="3:10" ht="12.75">
      <c r="C50" s="87"/>
      <c r="D50" s="87"/>
      <c r="E50" s="87"/>
      <c r="F50" s="87"/>
      <c r="G50" s="87"/>
      <c r="H50" s="87"/>
      <c r="I50" s="87"/>
      <c r="J50" s="84"/>
    </row>
    <row r="51" spans="3:10" ht="12.75">
      <c r="C51" s="87"/>
      <c r="D51" s="87"/>
      <c r="E51" s="87"/>
      <c r="F51" s="87"/>
      <c r="G51" s="87"/>
      <c r="H51" s="87"/>
      <c r="I51" s="87"/>
      <c r="J51" s="84"/>
    </row>
    <row r="52" spans="3:10" ht="12.75">
      <c r="C52" s="87"/>
      <c r="D52" s="87"/>
      <c r="E52" s="87"/>
      <c r="F52" s="87"/>
      <c r="G52" s="87"/>
      <c r="H52" s="87"/>
      <c r="I52" s="87"/>
      <c r="J52" s="84"/>
    </row>
    <row r="53" spans="3:10" ht="12.75">
      <c r="C53" s="87"/>
      <c r="D53" s="87"/>
      <c r="E53" s="87"/>
      <c r="F53" s="87"/>
      <c r="G53" s="87"/>
      <c r="H53" s="87"/>
      <c r="I53" s="87"/>
      <c r="J53" s="84"/>
    </row>
  </sheetData>
  <mergeCells count="6">
    <mergeCell ref="A1:J1"/>
    <mergeCell ref="A2:J2"/>
    <mergeCell ref="A3:J3"/>
    <mergeCell ref="A23:J23"/>
    <mergeCell ref="B6:D6"/>
    <mergeCell ref="F6:J6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44.421875" style="2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248" width="9.140625" style="2" customWidth="1"/>
    <col min="249" max="16384" width="11.421875" style="2" customWidth="1"/>
  </cols>
  <sheetData>
    <row r="1" spans="1:10" ht="12.75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1.25" customHeight="1">
      <c r="A3" s="93">
        <v>2005</v>
      </c>
      <c r="B3" s="93"/>
      <c r="C3" s="93"/>
      <c r="D3" s="93"/>
      <c r="E3" s="93"/>
      <c r="F3" s="93"/>
      <c r="G3" s="93"/>
      <c r="H3" s="93"/>
      <c r="I3" s="93"/>
      <c r="J3" s="93"/>
    </row>
    <row r="4" ht="12.75"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2:10" s="19" customFormat="1" ht="12.75" customHeight="1">
      <c r="B6" s="96" t="s">
        <v>133</v>
      </c>
      <c r="C6" s="96"/>
      <c r="D6" s="96"/>
      <c r="E6" s="55"/>
      <c r="F6" s="96" t="s">
        <v>58</v>
      </c>
      <c r="G6" s="96"/>
      <c r="H6" s="96"/>
      <c r="I6" s="96"/>
      <c r="J6" s="96"/>
    </row>
    <row r="7" spans="1:10" s="19" customFormat="1" ht="12.75" customHeight="1">
      <c r="A7" s="63" t="s">
        <v>1</v>
      </c>
      <c r="B7" s="25" t="s">
        <v>59</v>
      </c>
      <c r="C7" s="25" t="s">
        <v>60</v>
      </c>
      <c r="D7" s="25" t="s">
        <v>87</v>
      </c>
      <c r="E7" s="25"/>
      <c r="F7" s="25" t="s">
        <v>59</v>
      </c>
      <c r="G7" s="25"/>
      <c r="H7" s="25" t="s">
        <v>60</v>
      </c>
      <c r="I7" s="25"/>
      <c r="J7" s="25" t="s">
        <v>87</v>
      </c>
    </row>
    <row r="8" spans="1:11" ht="9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3.5" customHeight="1"/>
    <row r="10" spans="1:10" ht="13.5" customHeight="1">
      <c r="A10" s="10" t="s">
        <v>130</v>
      </c>
      <c r="B10" s="7">
        <v>1945</v>
      </c>
      <c r="C10" s="7">
        <v>1713</v>
      </c>
      <c r="D10" s="7">
        <f>SUM(B10:C10)</f>
        <v>3658</v>
      </c>
      <c r="F10" s="7">
        <v>1899</v>
      </c>
      <c r="H10" s="7">
        <v>1671</v>
      </c>
      <c r="J10" s="7">
        <f>SUM(F10:H10)</f>
        <v>3570</v>
      </c>
    </row>
    <row r="11" spans="1:10" ht="13.5" customHeight="1">
      <c r="A11" s="10" t="s">
        <v>64</v>
      </c>
      <c r="B11" s="7">
        <v>15538</v>
      </c>
      <c r="C11" s="7">
        <v>9843</v>
      </c>
      <c r="D11" s="7">
        <f aca="true" t="shared" si="0" ref="D11:D16">SUM(B11:C11)</f>
        <v>25381</v>
      </c>
      <c r="F11" s="7">
        <v>12359</v>
      </c>
      <c r="H11" s="7">
        <v>7767</v>
      </c>
      <c r="J11" s="7">
        <f aca="true" t="shared" si="1" ref="J11:J16">SUM(F11:H11)</f>
        <v>20126</v>
      </c>
    </row>
    <row r="12" spans="1:10" ht="13.5" customHeight="1">
      <c r="A12" s="10" t="s">
        <v>198</v>
      </c>
      <c r="B12" s="7">
        <v>3147</v>
      </c>
      <c r="C12" s="7">
        <v>2211</v>
      </c>
      <c r="D12" s="7">
        <f t="shared" si="0"/>
        <v>5358</v>
      </c>
      <c r="F12" s="7">
        <v>3147</v>
      </c>
      <c r="H12" s="7">
        <v>2211</v>
      </c>
      <c r="J12" s="7">
        <f t="shared" si="1"/>
        <v>5358</v>
      </c>
    </row>
    <row r="13" spans="1:10" ht="13.5" customHeight="1">
      <c r="A13" s="10" t="s">
        <v>199</v>
      </c>
      <c r="B13" s="7">
        <f>1484+2</f>
        <v>1486</v>
      </c>
      <c r="C13" s="7">
        <f>783+7</f>
        <v>790</v>
      </c>
      <c r="D13" s="7">
        <f t="shared" si="0"/>
        <v>2276</v>
      </c>
      <c r="F13" s="7">
        <f>1484+2</f>
        <v>1486</v>
      </c>
      <c r="G13" s="2"/>
      <c r="H13" s="7">
        <f>783+7</f>
        <v>790</v>
      </c>
      <c r="J13" s="7">
        <f t="shared" si="1"/>
        <v>2276</v>
      </c>
    </row>
    <row r="14" spans="1:10" ht="13.5" customHeight="1">
      <c r="A14" s="10" t="s">
        <v>131</v>
      </c>
      <c r="B14" s="7">
        <v>818</v>
      </c>
      <c r="C14" s="7">
        <v>975</v>
      </c>
      <c r="D14" s="7">
        <f t="shared" si="0"/>
        <v>1793</v>
      </c>
      <c r="F14" s="7">
        <v>809</v>
      </c>
      <c r="G14" s="2"/>
      <c r="H14" s="7">
        <v>971</v>
      </c>
      <c r="J14" s="7">
        <f t="shared" si="1"/>
        <v>1780</v>
      </c>
    </row>
    <row r="15" spans="1:10" ht="13.5" customHeight="1">
      <c r="A15" s="10" t="s">
        <v>132</v>
      </c>
      <c r="B15" s="7">
        <v>990</v>
      </c>
      <c r="C15" s="7">
        <v>934</v>
      </c>
      <c r="D15" s="7">
        <f t="shared" si="0"/>
        <v>1924</v>
      </c>
      <c r="F15" s="7">
        <v>990</v>
      </c>
      <c r="G15" s="2"/>
      <c r="H15" s="7">
        <v>934</v>
      </c>
      <c r="J15" s="7">
        <f t="shared" si="1"/>
        <v>1924</v>
      </c>
    </row>
    <row r="16" spans="1:10" ht="13.5" customHeight="1">
      <c r="A16" s="10" t="s">
        <v>200</v>
      </c>
      <c r="B16" s="7">
        <v>322</v>
      </c>
      <c r="C16" s="7">
        <v>124</v>
      </c>
      <c r="D16" s="7">
        <f t="shared" si="0"/>
        <v>446</v>
      </c>
      <c r="F16" s="7">
        <v>311</v>
      </c>
      <c r="G16" s="2"/>
      <c r="H16" s="7">
        <v>120</v>
      </c>
      <c r="J16" s="7">
        <f t="shared" si="1"/>
        <v>431</v>
      </c>
    </row>
    <row r="17" spans="6:11" ht="13.5" customHeight="1">
      <c r="F17" s="2"/>
      <c r="G17" s="2"/>
      <c r="H17" s="2"/>
      <c r="I17" s="2"/>
      <c r="K17" s="6"/>
    </row>
    <row r="18" spans="1:11" ht="8.25" customHeight="1">
      <c r="A18" s="3"/>
      <c r="B18" s="11"/>
      <c r="C18" s="11"/>
      <c r="D18" s="11"/>
      <c r="E18" s="11"/>
      <c r="F18" s="11"/>
      <c r="G18" s="11"/>
      <c r="H18" s="11"/>
      <c r="I18" s="11"/>
      <c r="J18" s="3"/>
      <c r="K18" s="10"/>
    </row>
    <row r="19" spans="1:13" ht="13.5" customHeight="1">
      <c r="A19" s="65" t="s">
        <v>129</v>
      </c>
      <c r="B19" s="66">
        <f>SUM(B10:B16)</f>
        <v>24246</v>
      </c>
      <c r="C19" s="66">
        <f>SUM(C10:C16)</f>
        <v>16590</v>
      </c>
      <c r="D19" s="66">
        <f>SUM(D10:D16)</f>
        <v>40836</v>
      </c>
      <c r="E19" s="66"/>
      <c r="F19" s="66">
        <v>19489</v>
      </c>
      <c r="G19" s="68" t="s">
        <v>5</v>
      </c>
      <c r="H19" s="66">
        <v>13326</v>
      </c>
      <c r="I19" s="68" t="s">
        <v>5</v>
      </c>
      <c r="J19" s="66">
        <f>SUM(F19:H19)</f>
        <v>32815</v>
      </c>
      <c r="K19" s="68" t="s">
        <v>5</v>
      </c>
      <c r="L19" s="10"/>
      <c r="M19" s="10"/>
    </row>
    <row r="20" spans="1:11" ht="9" customHeight="1">
      <c r="A20" s="6"/>
      <c r="B20" s="12"/>
      <c r="C20" s="12"/>
      <c r="D20" s="12"/>
      <c r="E20" s="12"/>
      <c r="F20" s="12"/>
      <c r="G20" s="12"/>
      <c r="H20" s="12"/>
      <c r="I20" s="12"/>
      <c r="J20" s="6"/>
      <c r="K20" s="6"/>
    </row>
    <row r="21" spans="1:11" ht="9" customHeight="1">
      <c r="A21" s="72"/>
      <c r="B21" s="73"/>
      <c r="C21" s="73"/>
      <c r="D21" s="69"/>
      <c r="E21" s="69"/>
      <c r="F21" s="73"/>
      <c r="G21" s="73"/>
      <c r="H21" s="73"/>
      <c r="I21" s="73"/>
      <c r="J21" s="72"/>
      <c r="K21" s="69"/>
    </row>
    <row r="22" spans="1:11" s="69" customFormat="1" ht="12" customHeight="1">
      <c r="A22" s="79" t="s">
        <v>8</v>
      </c>
      <c r="B22" s="16"/>
      <c r="C22" s="16"/>
      <c r="D22" s="16"/>
      <c r="E22" s="16"/>
      <c r="F22" s="16"/>
      <c r="G22" s="16"/>
      <c r="H22" s="16"/>
      <c r="I22" s="16"/>
      <c r="J22" s="15"/>
      <c r="K22" s="2"/>
    </row>
    <row r="23" spans="1:11" s="69" customFormat="1" ht="12" customHeight="1">
      <c r="A23" s="79" t="s">
        <v>9</v>
      </c>
      <c r="B23" s="16"/>
      <c r="C23" s="16"/>
      <c r="D23" s="16"/>
      <c r="E23" s="16"/>
      <c r="F23" s="16"/>
      <c r="G23" s="16"/>
      <c r="H23" s="16"/>
      <c r="I23" s="16"/>
      <c r="J23" s="15"/>
      <c r="K23" s="2"/>
    </row>
    <row r="24" spans="1:10" ht="12" customHeight="1">
      <c r="A24" s="79" t="s">
        <v>10</v>
      </c>
      <c r="B24" s="16"/>
      <c r="C24" s="16"/>
      <c r="D24" s="16"/>
      <c r="E24" s="16"/>
      <c r="F24" s="16"/>
      <c r="G24" s="16"/>
      <c r="H24" s="16"/>
      <c r="I24" s="16"/>
      <c r="J24" s="15"/>
    </row>
    <row r="25" spans="1:13" ht="12" customHeight="1">
      <c r="A25" s="31" t="s">
        <v>11</v>
      </c>
      <c r="B25" s="16"/>
      <c r="C25" s="16"/>
      <c r="D25" s="16"/>
      <c r="E25" s="16"/>
      <c r="F25" s="16"/>
      <c r="G25" s="16"/>
      <c r="H25" s="16"/>
      <c r="I25" s="16"/>
      <c r="J25" s="15"/>
      <c r="M25" s="10"/>
    </row>
    <row r="26" ht="12" customHeight="1">
      <c r="M26" s="10"/>
    </row>
    <row r="27" spans="1:13" ht="12" customHeight="1">
      <c r="A27" s="17" t="s">
        <v>3</v>
      </c>
      <c r="B27" s="20"/>
      <c r="C27" s="20"/>
      <c r="D27" s="20"/>
      <c r="E27" s="20"/>
      <c r="F27" s="20"/>
      <c r="G27" s="20"/>
      <c r="H27" s="20"/>
      <c r="I27" s="20"/>
      <c r="J27" s="21"/>
      <c r="M27" s="10"/>
    </row>
    <row r="28" spans="1:13" ht="12.75">
      <c r="A28" s="17"/>
      <c r="B28" s="20"/>
      <c r="C28" s="20"/>
      <c r="D28" s="20"/>
      <c r="E28" s="20"/>
      <c r="F28" s="20"/>
      <c r="G28" s="20"/>
      <c r="H28" s="20"/>
      <c r="I28" s="20"/>
      <c r="J28" s="21"/>
      <c r="M28" s="10"/>
    </row>
    <row r="29" ht="12.75">
      <c r="M29" s="10"/>
    </row>
    <row r="30" ht="10.5" customHeight="1">
      <c r="M30" s="10"/>
    </row>
    <row r="31" ht="12.75">
      <c r="M31" s="10"/>
    </row>
    <row r="32" ht="12.75">
      <c r="M32" s="10"/>
    </row>
  </sheetData>
  <mergeCells count="5">
    <mergeCell ref="A1:J1"/>
    <mergeCell ref="B6:D6"/>
    <mergeCell ref="F6:J6"/>
    <mergeCell ref="A2:J2"/>
    <mergeCell ref="A3:J3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43.00390625" style="49" customWidth="1"/>
    <col min="2" max="4" width="11.421875" style="7" customWidth="1"/>
    <col min="5" max="5" width="3.7109375" style="7" customWidth="1"/>
    <col min="6" max="6" width="10.7109375" style="7" customWidth="1"/>
    <col min="7" max="7" width="1.28515625" style="7" customWidth="1"/>
    <col min="8" max="8" width="10.7109375" style="7" customWidth="1"/>
    <col min="9" max="9" width="1.28515625" style="7" customWidth="1"/>
    <col min="10" max="10" width="10.7109375" style="2" customWidth="1"/>
    <col min="11" max="11" width="1.421875" style="2" customWidth="1"/>
    <col min="12" max="16384" width="11.421875" style="48" customWidth="1"/>
  </cols>
  <sheetData>
    <row r="1" spans="1:10" ht="12.75">
      <c r="A1" s="97" t="s">
        <v>197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3">
        <v>2005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12.75">
      <c r="A4" s="2"/>
      <c r="K4" s="6"/>
    </row>
    <row r="5" spans="1:10" ht="9" customHeight="1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1:11" ht="11.25" customHeight="1">
      <c r="A6" s="19"/>
      <c r="B6" s="96" t="s">
        <v>133</v>
      </c>
      <c r="C6" s="96"/>
      <c r="D6" s="96"/>
      <c r="E6" s="55"/>
      <c r="F6" s="96" t="s">
        <v>58</v>
      </c>
      <c r="G6" s="96"/>
      <c r="H6" s="96"/>
      <c r="I6" s="96"/>
      <c r="J6" s="96"/>
      <c r="K6" s="19"/>
    </row>
    <row r="7" spans="1:11" ht="11.25" customHeight="1">
      <c r="A7" s="63" t="s">
        <v>2</v>
      </c>
      <c r="B7" s="25" t="s">
        <v>59</v>
      </c>
      <c r="C7" s="25" t="s">
        <v>60</v>
      </c>
      <c r="D7" s="25" t="s">
        <v>87</v>
      </c>
      <c r="E7" s="25"/>
      <c r="F7" s="25" t="s">
        <v>59</v>
      </c>
      <c r="G7" s="25"/>
      <c r="H7" s="25" t="s">
        <v>60</v>
      </c>
      <c r="I7" s="25"/>
      <c r="J7" s="25" t="s">
        <v>87</v>
      </c>
      <c r="K7" s="19"/>
    </row>
    <row r="8" spans="1:11" ht="8.25" customHeight="1">
      <c r="A8" s="6"/>
      <c r="B8" s="12"/>
      <c r="C8" s="12"/>
      <c r="D8" s="12"/>
      <c r="E8" s="12"/>
      <c r="F8" s="12"/>
      <c r="G8" s="12"/>
      <c r="H8" s="12"/>
      <c r="I8" s="12"/>
      <c r="J8" s="6"/>
      <c r="K8" s="6"/>
    </row>
    <row r="9" ht="12.75" customHeight="1"/>
    <row r="10" spans="1:10" ht="12.75" customHeight="1">
      <c r="A10" s="49" t="s">
        <v>134</v>
      </c>
      <c r="B10" s="7">
        <v>3274</v>
      </c>
      <c r="C10" s="7">
        <v>2857</v>
      </c>
      <c r="D10" s="7">
        <f>SUM(B10:C10)</f>
        <v>6131</v>
      </c>
      <c r="F10" s="7">
        <v>2730</v>
      </c>
      <c r="H10" s="7">
        <v>2387</v>
      </c>
      <c r="J10" s="7">
        <f aca="true" t="shared" si="0" ref="J10:J18">SUM(F10:H10)</f>
        <v>5117</v>
      </c>
    </row>
    <row r="11" spans="1:10" ht="12.75" customHeight="1">
      <c r="A11" s="49" t="s">
        <v>135</v>
      </c>
      <c r="B11" s="7">
        <v>117</v>
      </c>
      <c r="C11" s="7">
        <v>187</v>
      </c>
      <c r="D11" s="7">
        <f aca="true" t="shared" si="1" ref="D11:D18">SUM(B11:C11)</f>
        <v>304</v>
      </c>
      <c r="F11" s="7">
        <v>110</v>
      </c>
      <c r="H11" s="7">
        <v>143</v>
      </c>
      <c r="J11" s="7">
        <f t="shared" si="0"/>
        <v>253</v>
      </c>
    </row>
    <row r="12" spans="1:10" ht="12.75" customHeight="1">
      <c r="A12" s="49" t="s">
        <v>136</v>
      </c>
      <c r="B12" s="7">
        <v>14711</v>
      </c>
      <c r="C12" s="7">
        <v>9217</v>
      </c>
      <c r="D12" s="7">
        <f t="shared" si="1"/>
        <v>23928</v>
      </c>
      <c r="F12" s="7">
        <v>12178</v>
      </c>
      <c r="H12" s="7">
        <v>7582</v>
      </c>
      <c r="J12" s="7">
        <f t="shared" si="0"/>
        <v>19760</v>
      </c>
    </row>
    <row r="13" spans="1:10" ht="12.75" customHeight="1">
      <c r="A13" s="49" t="s">
        <v>137</v>
      </c>
      <c r="B13" s="7">
        <v>2001</v>
      </c>
      <c r="C13" s="7">
        <v>860</v>
      </c>
      <c r="D13" s="7">
        <f t="shared" si="1"/>
        <v>2861</v>
      </c>
      <c r="F13" s="7">
        <v>1756</v>
      </c>
      <c r="H13" s="7">
        <v>778</v>
      </c>
      <c r="J13" s="7">
        <f t="shared" si="0"/>
        <v>2534</v>
      </c>
    </row>
    <row r="14" spans="1:10" ht="12.75" customHeight="1">
      <c r="A14" s="49" t="s">
        <v>34</v>
      </c>
      <c r="B14" s="7">
        <v>1341</v>
      </c>
      <c r="C14" s="7">
        <v>1473</v>
      </c>
      <c r="D14" s="7">
        <f t="shared" si="1"/>
        <v>2814</v>
      </c>
      <c r="F14" s="7">
        <v>1219</v>
      </c>
      <c r="H14" s="7">
        <v>1282</v>
      </c>
      <c r="J14" s="7">
        <f t="shared" si="0"/>
        <v>2501</v>
      </c>
    </row>
    <row r="15" spans="1:10" ht="12.75" customHeight="1">
      <c r="A15" s="49" t="s">
        <v>138</v>
      </c>
      <c r="B15" s="7">
        <v>2003</v>
      </c>
      <c r="C15" s="7">
        <v>1127</v>
      </c>
      <c r="D15" s="7">
        <f t="shared" si="1"/>
        <v>3130</v>
      </c>
      <c r="F15" s="7">
        <v>1994</v>
      </c>
      <c r="H15" s="7">
        <v>1116</v>
      </c>
      <c r="J15" s="7">
        <f t="shared" si="0"/>
        <v>3110</v>
      </c>
    </row>
    <row r="16" spans="1:10" ht="12.75" customHeight="1">
      <c r="A16" s="49" t="s">
        <v>139</v>
      </c>
      <c r="B16" s="7">
        <v>606</v>
      </c>
      <c r="C16" s="7">
        <v>654</v>
      </c>
      <c r="D16" s="7">
        <f t="shared" si="1"/>
        <v>1260</v>
      </c>
      <c r="F16" s="7">
        <v>606</v>
      </c>
      <c r="H16" s="7">
        <v>654</v>
      </c>
      <c r="J16" s="7">
        <f t="shared" si="0"/>
        <v>1260</v>
      </c>
    </row>
    <row r="17" spans="1:10" ht="12.75" customHeight="1">
      <c r="A17" s="49" t="s">
        <v>201</v>
      </c>
      <c r="B17" s="7">
        <v>163</v>
      </c>
      <c r="C17" s="7">
        <v>194</v>
      </c>
      <c r="D17" s="7">
        <f t="shared" si="1"/>
        <v>357</v>
      </c>
      <c r="F17" s="7">
        <v>158</v>
      </c>
      <c r="H17" s="7">
        <v>189</v>
      </c>
      <c r="J17" s="7">
        <f t="shared" si="0"/>
        <v>347</v>
      </c>
    </row>
    <row r="18" spans="1:10" ht="12.75" customHeight="1">
      <c r="A18" s="49" t="s">
        <v>35</v>
      </c>
      <c r="B18" s="7">
        <v>30</v>
      </c>
      <c r="C18" s="7">
        <v>21</v>
      </c>
      <c r="D18" s="7">
        <f t="shared" si="1"/>
        <v>51</v>
      </c>
      <c r="F18" s="7">
        <v>30</v>
      </c>
      <c r="H18" s="7">
        <v>21</v>
      </c>
      <c r="J18" s="7">
        <f t="shared" si="0"/>
        <v>51</v>
      </c>
    </row>
    <row r="19" spans="1:11" ht="12.75" customHeight="1">
      <c r="A19" s="50"/>
      <c r="J19" s="7"/>
      <c r="K19" s="6"/>
    </row>
    <row r="20" spans="2:11" ht="8.25" customHeight="1">
      <c r="B20" s="11"/>
      <c r="C20" s="11"/>
      <c r="D20" s="11"/>
      <c r="E20" s="11"/>
      <c r="F20" s="11"/>
      <c r="G20" s="11"/>
      <c r="H20" s="11"/>
      <c r="I20" s="11"/>
      <c r="J20" s="11"/>
      <c r="K20" s="10"/>
    </row>
    <row r="21" spans="1:11" s="71" customFormat="1" ht="12" customHeight="1">
      <c r="A21" s="71" t="s">
        <v>129</v>
      </c>
      <c r="B21" s="66">
        <f>SUM(B10:B20)</f>
        <v>24246</v>
      </c>
      <c r="C21" s="66">
        <f>SUM(C10:C20)</f>
        <v>16590</v>
      </c>
      <c r="D21" s="66">
        <f>SUM(D10:D20)</f>
        <v>40836</v>
      </c>
      <c r="E21" s="66"/>
      <c r="F21" s="80">
        <v>19489</v>
      </c>
      <c r="G21" s="68" t="s">
        <v>41</v>
      </c>
      <c r="H21" s="80">
        <v>13326</v>
      </c>
      <c r="I21" s="68" t="s">
        <v>41</v>
      </c>
      <c r="J21" s="66">
        <f>SUM(F21:H21)</f>
        <v>32815</v>
      </c>
      <c r="K21" s="68" t="s">
        <v>41</v>
      </c>
    </row>
    <row r="22" spans="1:11" ht="8.25" customHeight="1">
      <c r="A22" s="51"/>
      <c r="B22" s="12"/>
      <c r="C22" s="12"/>
      <c r="D22" s="12"/>
      <c r="E22" s="12"/>
      <c r="F22" s="12"/>
      <c r="G22" s="12"/>
      <c r="H22" s="12"/>
      <c r="I22" s="12"/>
      <c r="J22" s="6"/>
      <c r="K22" s="6"/>
    </row>
    <row r="23" spans="1:10" ht="12" customHeight="1">
      <c r="A23" s="48"/>
      <c r="B23" s="10"/>
      <c r="C23" s="10"/>
      <c r="D23" s="10"/>
      <c r="E23" s="2"/>
      <c r="F23" s="10"/>
      <c r="G23" s="10"/>
      <c r="H23" s="10"/>
      <c r="I23" s="10"/>
      <c r="J23" s="15"/>
    </row>
    <row r="24" spans="1:10" ht="12" customHeight="1">
      <c r="A24" s="31" t="s">
        <v>12</v>
      </c>
      <c r="B24" s="16"/>
      <c r="C24" s="16"/>
      <c r="D24" s="16"/>
      <c r="E24" s="16"/>
      <c r="F24" s="16"/>
      <c r="G24" s="16"/>
      <c r="H24" s="16"/>
      <c r="I24" s="16"/>
      <c r="J24" s="15"/>
    </row>
    <row r="25" spans="1:10" ht="12" customHeight="1">
      <c r="A25" s="79" t="s">
        <v>7</v>
      </c>
      <c r="B25" s="16"/>
      <c r="C25" s="16"/>
      <c r="D25" s="16"/>
      <c r="E25" s="16"/>
      <c r="F25" s="16"/>
      <c r="G25" s="16"/>
      <c r="H25" s="16"/>
      <c r="I25" s="16"/>
      <c r="J25" s="15"/>
    </row>
    <row r="26" spans="1:10" ht="12" customHeight="1">
      <c r="A26" s="49" t="s">
        <v>202</v>
      </c>
      <c r="B26" s="16"/>
      <c r="C26" s="16"/>
      <c r="D26" s="16"/>
      <c r="E26" s="16"/>
      <c r="F26" s="16"/>
      <c r="G26" s="16"/>
      <c r="H26" s="16"/>
      <c r="I26" s="16"/>
      <c r="J26" s="15"/>
    </row>
    <row r="27" spans="1:10" ht="12" customHeight="1">
      <c r="A27" s="17" t="s">
        <v>3</v>
      </c>
      <c r="B27" s="16"/>
      <c r="C27" s="16"/>
      <c r="D27" s="16"/>
      <c r="E27" s="16"/>
      <c r="F27" s="16"/>
      <c r="G27" s="16"/>
      <c r="H27" s="16"/>
      <c r="I27" s="16"/>
      <c r="J27" s="15"/>
    </row>
    <row r="29" spans="2:10" ht="12.75">
      <c r="B29" s="20"/>
      <c r="C29" s="20"/>
      <c r="D29" s="20"/>
      <c r="E29" s="20"/>
      <c r="F29" s="20"/>
      <c r="G29" s="20"/>
      <c r="H29" s="20"/>
      <c r="I29" s="20"/>
      <c r="J29" s="21"/>
    </row>
    <row r="34" ht="12.75">
      <c r="A34" s="52"/>
    </row>
  </sheetData>
  <mergeCells count="5">
    <mergeCell ref="A1:J1"/>
    <mergeCell ref="B6:D6"/>
    <mergeCell ref="F6:J6"/>
    <mergeCell ref="A2:J2"/>
    <mergeCell ref="A3:J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" customWidth="1"/>
    <col min="2" max="2" width="41.28125" style="2" customWidth="1"/>
    <col min="3" max="5" width="11.421875" style="2" customWidth="1"/>
    <col min="6" max="6" width="3.00390625" style="2" customWidth="1"/>
    <col min="7" max="7" width="10.7109375" style="2" customWidth="1"/>
    <col min="8" max="8" width="1.28515625" style="2" customWidth="1"/>
    <col min="9" max="9" width="10.7109375" style="2" customWidth="1"/>
    <col min="10" max="10" width="1.421875" style="2" customWidth="1"/>
    <col min="11" max="11" width="10.7109375" style="2" customWidth="1"/>
    <col min="12" max="12" width="1.28515625" style="2" customWidth="1"/>
    <col min="13" max="16384" width="11.421875" style="2" customWidth="1"/>
  </cols>
  <sheetData>
    <row r="1" spans="1:11" ht="12.75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>
        <v>2005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3:12" ht="12.75">
      <c r="C4" s="7"/>
      <c r="D4" s="7"/>
      <c r="E4" s="7"/>
      <c r="F4" s="7"/>
      <c r="G4" s="7"/>
      <c r="H4" s="7"/>
      <c r="J4" s="6"/>
      <c r="K4" s="6"/>
      <c r="L4" s="6"/>
    </row>
    <row r="5" spans="1:9" ht="9" customHeight="1">
      <c r="A5" s="3"/>
      <c r="B5" s="3"/>
      <c r="C5" s="11"/>
      <c r="D5" s="11"/>
      <c r="E5" s="11"/>
      <c r="F5" s="11"/>
      <c r="G5" s="11"/>
      <c r="H5" s="11"/>
      <c r="I5" s="3"/>
    </row>
    <row r="6" spans="3:11" ht="12.75" customHeight="1">
      <c r="C6" s="96" t="s">
        <v>133</v>
      </c>
      <c r="D6" s="96"/>
      <c r="E6" s="96"/>
      <c r="F6" s="55"/>
      <c r="G6" s="96" t="s">
        <v>58</v>
      </c>
      <c r="H6" s="96"/>
      <c r="I6" s="96"/>
      <c r="J6" s="96"/>
      <c r="K6" s="96"/>
    </row>
    <row r="7" spans="1:11" ht="12.75" customHeight="1">
      <c r="A7" s="17" t="s">
        <v>51</v>
      </c>
      <c r="C7" s="25" t="s">
        <v>59</v>
      </c>
      <c r="D7" s="25" t="s">
        <v>60</v>
      </c>
      <c r="E7" s="25" t="s">
        <v>87</v>
      </c>
      <c r="F7" s="25"/>
      <c r="G7" s="25" t="s">
        <v>59</v>
      </c>
      <c r="H7" s="25"/>
      <c r="I7" s="25" t="s">
        <v>60</v>
      </c>
      <c r="J7" s="19"/>
      <c r="K7" s="25" t="s">
        <v>87</v>
      </c>
    </row>
    <row r="8" spans="1:12" ht="9" customHeight="1">
      <c r="A8" s="6"/>
      <c r="B8" s="6"/>
      <c r="C8" s="12"/>
      <c r="D8" s="12"/>
      <c r="E8" s="12"/>
      <c r="F8" s="12"/>
      <c r="G8" s="12"/>
      <c r="H8" s="12"/>
      <c r="I8" s="6"/>
      <c r="J8" s="6"/>
      <c r="K8" s="6"/>
      <c r="L8" s="6"/>
    </row>
    <row r="9" ht="12" customHeight="1"/>
    <row r="10" spans="1:11" ht="12" customHeight="1">
      <c r="A10" s="69" t="s">
        <v>142</v>
      </c>
      <c r="E10" s="7"/>
      <c r="G10" s="7"/>
      <c r="H10" s="7"/>
      <c r="I10" s="7"/>
      <c r="J10" s="7"/>
      <c r="K10" s="7"/>
    </row>
    <row r="11" spans="2:12" ht="12" customHeight="1">
      <c r="B11" s="2" t="s">
        <v>143</v>
      </c>
      <c r="C11" s="7">
        <v>13128</v>
      </c>
      <c r="D11" s="7">
        <v>8343</v>
      </c>
      <c r="E11" s="64">
        <f>SUM(C11:D11)</f>
        <v>21471</v>
      </c>
      <c r="F11" s="7"/>
      <c r="G11" s="7">
        <v>10828</v>
      </c>
      <c r="H11" s="7"/>
      <c r="I11" s="7">
        <v>6866</v>
      </c>
      <c r="J11" s="7"/>
      <c r="K11" s="64">
        <f>SUM(G11:I11)</f>
        <v>17694</v>
      </c>
      <c r="L11" s="7"/>
    </row>
    <row r="12" spans="2:12" ht="12" customHeight="1">
      <c r="B12" s="8" t="s">
        <v>144</v>
      </c>
      <c r="C12" s="7">
        <v>2410</v>
      </c>
      <c r="D12" s="7">
        <v>1500</v>
      </c>
      <c r="E12" s="64">
        <f>SUM(C12:D12)</f>
        <v>3910</v>
      </c>
      <c r="F12" s="7"/>
      <c r="G12" s="7">
        <v>2093</v>
      </c>
      <c r="H12" s="7"/>
      <c r="I12" s="7">
        <v>1301</v>
      </c>
      <c r="J12" s="7"/>
      <c r="K12" s="64">
        <f>SUM(G12:I12)</f>
        <v>3394</v>
      </c>
      <c r="L12" s="7"/>
    </row>
    <row r="13" spans="2:12" ht="12" customHeight="1">
      <c r="B13" s="2" t="s">
        <v>145</v>
      </c>
      <c r="C13" s="7">
        <v>360</v>
      </c>
      <c r="D13" s="7">
        <v>330</v>
      </c>
      <c r="E13" s="64">
        <f>SUM(C13:D13)</f>
        <v>690</v>
      </c>
      <c r="F13" s="7"/>
      <c r="G13" s="7">
        <v>357</v>
      </c>
      <c r="H13" s="7"/>
      <c r="I13" s="7">
        <v>330</v>
      </c>
      <c r="J13" s="7"/>
      <c r="K13" s="64">
        <f>SUM(G13:I13)</f>
        <v>687</v>
      </c>
      <c r="L13" s="7"/>
    </row>
    <row r="14" spans="2:12" ht="12" customHeight="1">
      <c r="B14" s="8" t="s">
        <v>146</v>
      </c>
      <c r="C14" s="7">
        <v>1585</v>
      </c>
      <c r="D14" s="7">
        <v>1383</v>
      </c>
      <c r="E14" s="64">
        <f>SUM(C14:D14)</f>
        <v>2968</v>
      </c>
      <c r="F14" s="7"/>
      <c r="G14" s="7">
        <v>1558</v>
      </c>
      <c r="H14" s="7"/>
      <c r="I14" s="7">
        <v>1365</v>
      </c>
      <c r="J14" s="7"/>
      <c r="K14" s="64">
        <f>SUM(G14:I14)</f>
        <v>2923</v>
      </c>
      <c r="L14" s="7"/>
    </row>
    <row r="15" spans="2:12" ht="12" customHeight="1"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 customHeight="1">
      <c r="A16" s="69" t="s">
        <v>147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2" customHeight="1">
      <c r="B17" s="8" t="s">
        <v>148</v>
      </c>
      <c r="C17" s="7">
        <v>2990</v>
      </c>
      <c r="D17" s="7">
        <v>2173</v>
      </c>
      <c r="E17" s="64">
        <f>SUM(C17:D17)</f>
        <v>5163</v>
      </c>
      <c r="F17" s="7"/>
      <c r="G17" s="7">
        <v>2990</v>
      </c>
      <c r="H17" s="7"/>
      <c r="I17" s="7">
        <v>2173</v>
      </c>
      <c r="J17" s="7"/>
      <c r="K17" s="64">
        <f>SUM(G17:I17)</f>
        <v>5163</v>
      </c>
      <c r="L17" s="7"/>
    </row>
    <row r="18" spans="2:12" ht="12" customHeight="1">
      <c r="B18" s="8" t="s">
        <v>149</v>
      </c>
      <c r="C18" s="7">
        <v>157</v>
      </c>
      <c r="D18" s="7">
        <v>38</v>
      </c>
      <c r="E18" s="64">
        <f>SUM(C18:D18)</f>
        <v>195</v>
      </c>
      <c r="F18" s="7"/>
      <c r="G18" s="7">
        <v>157</v>
      </c>
      <c r="H18" s="7"/>
      <c r="I18" s="7">
        <v>38</v>
      </c>
      <c r="J18" s="7"/>
      <c r="K18" s="64">
        <f>SUM(G18:I18)</f>
        <v>195</v>
      </c>
      <c r="L18" s="7"/>
    </row>
    <row r="19" spans="2:12" ht="12" customHeight="1">
      <c r="B19" s="2" t="s">
        <v>150</v>
      </c>
      <c r="C19" s="7">
        <v>746</v>
      </c>
      <c r="D19" s="7">
        <v>904</v>
      </c>
      <c r="E19" s="64">
        <f>SUM(C19:D19)</f>
        <v>1650</v>
      </c>
      <c r="F19" s="7"/>
      <c r="G19" s="7">
        <v>746</v>
      </c>
      <c r="H19" s="7"/>
      <c r="I19" s="7">
        <v>904</v>
      </c>
      <c r="J19" s="7"/>
      <c r="K19" s="64">
        <f>SUM(G19:I19)</f>
        <v>1650</v>
      </c>
      <c r="L19" s="7"/>
    </row>
    <row r="20" spans="2:12" s="69" customFormat="1" ht="12" customHeight="1">
      <c r="B20" s="8" t="s">
        <v>151</v>
      </c>
      <c r="C20" s="7">
        <v>72</v>
      </c>
      <c r="D20" s="7">
        <v>71</v>
      </c>
      <c r="E20" s="64">
        <f>SUM(C20:D20)</f>
        <v>143</v>
      </c>
      <c r="F20" s="7"/>
      <c r="G20" s="7">
        <v>63</v>
      </c>
      <c r="H20" s="7"/>
      <c r="I20" s="7">
        <v>67</v>
      </c>
      <c r="J20" s="7"/>
      <c r="K20" s="64">
        <f>SUM(G20:I20)</f>
        <v>130</v>
      </c>
      <c r="L20" s="66"/>
    </row>
    <row r="21" spans="3:12" ht="12" customHeight="1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" customHeight="1">
      <c r="A22" s="69" t="s">
        <v>33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" customHeight="1">
      <c r="B23" s="8" t="s">
        <v>152</v>
      </c>
      <c r="C23" s="7">
        <v>1479</v>
      </c>
      <c r="D23" s="7">
        <v>781</v>
      </c>
      <c r="E23" s="64">
        <f aca="true" t="shared" si="0" ref="E23:E28">SUM(C23:D23)</f>
        <v>2260</v>
      </c>
      <c r="F23" s="7"/>
      <c r="G23" s="7">
        <v>1479</v>
      </c>
      <c r="H23" s="7"/>
      <c r="I23" s="7">
        <v>781</v>
      </c>
      <c r="J23" s="7"/>
      <c r="K23" s="64">
        <f aca="true" t="shared" si="1" ref="K23:K30">SUM(G23:I23)</f>
        <v>2260</v>
      </c>
      <c r="L23" s="7"/>
    </row>
    <row r="24" spans="2:12" ht="12" customHeight="1">
      <c r="B24" s="8" t="s">
        <v>153</v>
      </c>
      <c r="C24" s="7">
        <v>5</v>
      </c>
      <c r="D24" s="7">
        <v>2</v>
      </c>
      <c r="E24" s="64">
        <f t="shared" si="0"/>
        <v>7</v>
      </c>
      <c r="F24" s="7"/>
      <c r="G24" s="7">
        <v>5</v>
      </c>
      <c r="H24" s="7"/>
      <c r="I24" s="7">
        <v>2</v>
      </c>
      <c r="J24" s="7"/>
      <c r="K24" s="64">
        <f t="shared" si="1"/>
        <v>7</v>
      </c>
      <c r="L24" s="7"/>
    </row>
    <row r="25" spans="2:12" ht="12" customHeight="1">
      <c r="B25" s="2" t="s">
        <v>150</v>
      </c>
      <c r="C25" s="7">
        <v>989</v>
      </c>
      <c r="D25" s="7">
        <v>933</v>
      </c>
      <c r="E25" s="64">
        <f t="shared" si="0"/>
        <v>1922</v>
      </c>
      <c r="F25" s="7"/>
      <c r="G25" s="7">
        <v>989</v>
      </c>
      <c r="H25" s="7"/>
      <c r="I25" s="7">
        <v>933</v>
      </c>
      <c r="J25" s="7"/>
      <c r="K25" s="64">
        <f t="shared" si="1"/>
        <v>1922</v>
      </c>
      <c r="L25" s="7"/>
    </row>
    <row r="26" spans="2:12" ht="12" customHeight="1">
      <c r="B26" s="8" t="s">
        <v>151</v>
      </c>
      <c r="C26" s="7">
        <v>1</v>
      </c>
      <c r="D26" s="7">
        <v>1</v>
      </c>
      <c r="E26" s="64">
        <f t="shared" si="0"/>
        <v>2</v>
      </c>
      <c r="F26" s="7"/>
      <c r="G26" s="7">
        <v>1</v>
      </c>
      <c r="H26" s="7"/>
      <c r="I26" s="7">
        <v>1</v>
      </c>
      <c r="J26" s="7"/>
      <c r="K26" s="64">
        <f t="shared" si="1"/>
        <v>2</v>
      </c>
      <c r="L26" s="7"/>
    </row>
    <row r="27" spans="2:12" ht="12" customHeight="1">
      <c r="B27" s="8" t="s">
        <v>154</v>
      </c>
      <c r="C27" s="7">
        <v>2</v>
      </c>
      <c r="D27" s="7">
        <v>4</v>
      </c>
      <c r="E27" s="64">
        <f t="shared" si="0"/>
        <v>6</v>
      </c>
      <c r="F27" s="7"/>
      <c r="G27" s="7">
        <v>2</v>
      </c>
      <c r="H27" s="7"/>
      <c r="I27" s="7">
        <v>4</v>
      </c>
      <c r="J27" s="7"/>
      <c r="K27" s="64">
        <f t="shared" si="1"/>
        <v>6</v>
      </c>
      <c r="L27" s="7"/>
    </row>
    <row r="28" spans="2:12" ht="12" customHeight="1">
      <c r="B28" s="8" t="s">
        <v>155</v>
      </c>
      <c r="C28" s="7">
        <v>0</v>
      </c>
      <c r="D28" s="7">
        <v>3</v>
      </c>
      <c r="E28" s="64">
        <f t="shared" si="0"/>
        <v>3</v>
      </c>
      <c r="F28" s="7"/>
      <c r="G28" s="7">
        <v>0</v>
      </c>
      <c r="H28" s="7"/>
      <c r="I28" s="7">
        <v>3</v>
      </c>
      <c r="J28" s="7"/>
      <c r="K28" s="64">
        <f t="shared" si="1"/>
        <v>3</v>
      </c>
      <c r="L28" s="7"/>
    </row>
    <row r="29" spans="2:12" ht="12" customHeight="1"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" customHeight="1">
      <c r="A30" s="69" t="s">
        <v>203</v>
      </c>
      <c r="B30" s="8"/>
      <c r="C30" s="7">
        <v>322</v>
      </c>
      <c r="D30" s="7">
        <v>124</v>
      </c>
      <c r="E30" s="64">
        <f>SUM(C30:D30)</f>
        <v>446</v>
      </c>
      <c r="F30" s="7"/>
      <c r="G30" s="7">
        <v>311</v>
      </c>
      <c r="H30" s="7"/>
      <c r="I30" s="7">
        <v>120</v>
      </c>
      <c r="J30" s="7"/>
      <c r="K30" s="64">
        <f t="shared" si="1"/>
        <v>431</v>
      </c>
      <c r="L30" s="7"/>
    </row>
    <row r="31" spans="2:12" ht="12" customHeight="1">
      <c r="B31" s="8"/>
      <c r="C31" s="12"/>
      <c r="D31" s="12"/>
      <c r="E31" s="12"/>
      <c r="F31" s="7"/>
      <c r="G31" s="7"/>
      <c r="H31" s="7"/>
      <c r="I31" s="7"/>
      <c r="J31" s="7"/>
      <c r="K31" s="7"/>
      <c r="L31" s="7"/>
    </row>
    <row r="32" spans="1:12" ht="8.25" customHeight="1">
      <c r="A32" s="3"/>
      <c r="B32" s="3"/>
      <c r="C32" s="7"/>
      <c r="D32" s="7"/>
      <c r="E32" s="7"/>
      <c r="F32" s="11"/>
      <c r="G32" s="11"/>
      <c r="H32" s="11"/>
      <c r="I32" s="11"/>
      <c r="J32" s="11"/>
      <c r="K32" s="11"/>
      <c r="L32" s="11"/>
    </row>
    <row r="33" spans="1:12" ht="12.75" customHeight="1">
      <c r="A33" s="65" t="s">
        <v>129</v>
      </c>
      <c r="B33" s="69"/>
      <c r="C33" s="66">
        <f>SUM(C11:C30)</f>
        <v>24246</v>
      </c>
      <c r="D33" s="66">
        <f>SUM(D11:D30)</f>
        <v>16590</v>
      </c>
      <c r="E33" s="66">
        <f>SUM(E11:E30)</f>
        <v>40836</v>
      </c>
      <c r="F33" s="66"/>
      <c r="G33" s="66">
        <v>19489</v>
      </c>
      <c r="H33" s="74" t="s">
        <v>41</v>
      </c>
      <c r="I33" s="66">
        <v>13326</v>
      </c>
      <c r="J33" s="74" t="s">
        <v>41</v>
      </c>
      <c r="K33" s="70">
        <f>SUM(G33:I33)</f>
        <v>32815</v>
      </c>
      <c r="L33" s="74" t="s">
        <v>41</v>
      </c>
    </row>
    <row r="34" spans="1:12" ht="8.25" customHeight="1">
      <c r="A34" s="6"/>
      <c r="B34" s="6"/>
      <c r="C34" s="7"/>
      <c r="D34" s="12"/>
      <c r="E34" s="12"/>
      <c r="F34" s="12"/>
      <c r="G34" s="12"/>
      <c r="H34" s="12"/>
      <c r="I34" s="12"/>
      <c r="J34" s="12"/>
      <c r="K34" s="12"/>
      <c r="L34" s="88"/>
    </row>
    <row r="35" spans="3:11" ht="12" customHeight="1">
      <c r="C35" s="11"/>
      <c r="D35" s="16"/>
      <c r="E35" s="16"/>
      <c r="K35" s="13"/>
    </row>
    <row r="36" spans="1:10" ht="12" customHeight="1">
      <c r="A36" s="79" t="s">
        <v>14</v>
      </c>
      <c r="B36" s="17"/>
      <c r="C36" s="10"/>
      <c r="D36" s="10"/>
      <c r="E36" s="10"/>
      <c r="G36" s="10"/>
      <c r="H36" s="10"/>
      <c r="I36" s="10"/>
      <c r="J36" s="10"/>
    </row>
    <row r="37" spans="1:6" ht="12" customHeight="1">
      <c r="A37" s="79" t="s">
        <v>13</v>
      </c>
      <c r="B37" s="17"/>
      <c r="C37" s="16"/>
      <c r="D37" s="16"/>
      <c r="E37" s="16"/>
      <c r="F37" s="15"/>
    </row>
    <row r="38" ht="12" customHeight="1"/>
    <row r="39" ht="12" customHeight="1">
      <c r="A39" s="17" t="s">
        <v>3</v>
      </c>
    </row>
  </sheetData>
  <mergeCells count="5">
    <mergeCell ref="A1:K1"/>
    <mergeCell ref="A2:K2"/>
    <mergeCell ref="A3:K3"/>
    <mergeCell ref="C6:E6"/>
    <mergeCell ref="G6:K6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4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7109375" style="7" customWidth="1"/>
    <col min="2" max="2" width="42.140625" style="7" customWidth="1"/>
    <col min="3" max="3" width="6.421875" style="7" customWidth="1"/>
    <col min="4" max="4" width="5.421875" style="7" customWidth="1"/>
    <col min="5" max="5" width="2.8515625" style="7" customWidth="1"/>
    <col min="6" max="6" width="7.421875" style="7" customWidth="1"/>
    <col min="7" max="7" width="5.421875" style="7" customWidth="1"/>
    <col min="8" max="8" width="2.7109375" style="7" customWidth="1"/>
    <col min="9" max="9" width="7.421875" style="2" customWidth="1"/>
    <col min="10" max="12" width="4.8515625" style="7" customWidth="1"/>
    <col min="13" max="13" width="2.140625" style="7" customWidth="1"/>
    <col min="14" max="14" width="5.7109375" style="7" customWidth="1"/>
    <col min="15" max="15" width="4.421875" style="7" customWidth="1"/>
    <col min="16" max="16" width="6.421875" style="7" customWidth="1"/>
    <col min="17" max="17" width="3.140625" style="7" customWidth="1"/>
    <col min="18" max="18" width="7.28125" style="45" customWidth="1"/>
    <col min="19" max="19" width="1.7109375" style="7" customWidth="1"/>
    <col min="20" max="250" width="9.140625" style="7" customWidth="1"/>
    <col min="251" max="16384" width="11.421875" style="7" customWidth="1"/>
  </cols>
  <sheetData>
    <row r="1" spans="1:18" ht="12.75">
      <c r="A1" s="98" t="s">
        <v>197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.75">
      <c r="A2" s="20" t="s">
        <v>47</v>
      </c>
      <c r="B2" s="20"/>
      <c r="C2" s="20"/>
      <c r="D2" s="20"/>
      <c r="E2" s="20"/>
      <c r="F2" s="20"/>
      <c r="G2" s="20"/>
      <c r="H2" s="20"/>
      <c r="I2" s="34"/>
      <c r="J2" s="20"/>
      <c r="K2" s="20"/>
      <c r="L2" s="20"/>
      <c r="M2" s="20"/>
      <c r="N2" s="20"/>
      <c r="O2" s="20"/>
      <c r="P2" s="20"/>
      <c r="Q2" s="20"/>
      <c r="R2" s="56"/>
    </row>
    <row r="3" spans="1:18" ht="12.75">
      <c r="A3" s="1">
        <v>2005</v>
      </c>
      <c r="B3" s="20"/>
      <c r="C3" s="20"/>
      <c r="D3" s="20"/>
      <c r="E3" s="20"/>
      <c r="F3" s="20"/>
      <c r="G3" s="20"/>
      <c r="H3" s="20"/>
      <c r="I3" s="34"/>
      <c r="J3" s="20"/>
      <c r="K3" s="20"/>
      <c r="L3" s="20"/>
      <c r="M3" s="20"/>
      <c r="N3" s="20"/>
      <c r="O3" s="20"/>
      <c r="P3" s="20"/>
      <c r="Q3" s="20"/>
      <c r="R3" s="56"/>
    </row>
    <row r="4" spans="1:19" ht="12.75">
      <c r="A4" s="12"/>
      <c r="I4" s="6"/>
      <c r="S4" s="12"/>
    </row>
    <row r="5" spans="2:18" ht="6.75" customHeight="1">
      <c r="B5" s="11"/>
      <c r="C5" s="11"/>
      <c r="D5" s="11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  <c r="Q5" s="11"/>
      <c r="R5" s="60"/>
    </row>
    <row r="6" spans="2:18" ht="10.5" customHeight="1">
      <c r="B6" s="24"/>
      <c r="C6" s="96" t="s">
        <v>19</v>
      </c>
      <c r="D6" s="96"/>
      <c r="E6" s="96"/>
      <c r="F6" s="23" t="s">
        <v>156</v>
      </c>
      <c r="G6" s="23"/>
      <c r="H6" s="35"/>
      <c r="I6" s="35"/>
      <c r="J6" s="23"/>
      <c r="K6" s="96" t="s">
        <v>79</v>
      </c>
      <c r="L6" s="96"/>
      <c r="M6" s="55"/>
      <c r="N6" s="36" t="s">
        <v>157</v>
      </c>
      <c r="O6" s="35"/>
      <c r="P6" s="24"/>
      <c r="Q6" s="24"/>
      <c r="R6" s="33"/>
    </row>
    <row r="7" spans="2:18" ht="10.5" customHeight="1">
      <c r="B7" s="24"/>
      <c r="C7" s="96" t="s">
        <v>140</v>
      </c>
      <c r="D7" s="96"/>
      <c r="E7" s="96"/>
      <c r="F7" s="23" t="s">
        <v>158</v>
      </c>
      <c r="G7" s="23"/>
      <c r="H7" s="35"/>
      <c r="I7" s="35"/>
      <c r="J7" s="23"/>
      <c r="K7" s="96" t="s">
        <v>80</v>
      </c>
      <c r="L7" s="96"/>
      <c r="M7" s="55"/>
      <c r="N7" s="36" t="s">
        <v>159</v>
      </c>
      <c r="O7" s="35"/>
      <c r="P7" s="24"/>
      <c r="Q7" s="24"/>
      <c r="R7" s="33"/>
    </row>
    <row r="8" spans="1:18" ht="10.5" customHeight="1">
      <c r="A8" s="24" t="s">
        <v>52</v>
      </c>
      <c r="B8" s="54"/>
      <c r="C8" s="41" t="s">
        <v>32</v>
      </c>
      <c r="D8" s="41" t="s">
        <v>23</v>
      </c>
      <c r="E8" s="38"/>
      <c r="F8" s="39" t="s">
        <v>160</v>
      </c>
      <c r="G8" s="40" t="s">
        <v>161</v>
      </c>
      <c r="H8" s="4"/>
      <c r="I8" s="99" t="s">
        <v>162</v>
      </c>
      <c r="J8" s="99"/>
      <c r="K8" s="41" t="s">
        <v>29</v>
      </c>
      <c r="L8" s="41" t="s">
        <v>30</v>
      </c>
      <c r="M8" s="41"/>
      <c r="N8" s="38" t="s">
        <v>163</v>
      </c>
      <c r="O8" s="38"/>
      <c r="P8" s="96" t="s">
        <v>195</v>
      </c>
      <c r="Q8" s="96"/>
      <c r="R8" s="55" t="s">
        <v>87</v>
      </c>
    </row>
    <row r="9" spans="1:19" ht="6.75" customHeight="1">
      <c r="A9" s="12"/>
      <c r="B9" s="42"/>
      <c r="C9" s="59"/>
      <c r="D9" s="59"/>
      <c r="E9" s="59"/>
      <c r="F9" s="59"/>
      <c r="G9" s="59"/>
      <c r="H9" s="12"/>
      <c r="I9" s="6"/>
      <c r="J9" s="12"/>
      <c r="K9" s="59"/>
      <c r="L9" s="59"/>
      <c r="M9" s="59"/>
      <c r="N9" s="12"/>
      <c r="O9" s="12"/>
      <c r="P9" s="12"/>
      <c r="Q9" s="12"/>
      <c r="R9" s="59"/>
      <c r="S9" s="12"/>
    </row>
    <row r="10" spans="1:18" ht="12.75" customHeight="1">
      <c r="A10" s="16"/>
      <c r="B10" s="37"/>
      <c r="C10" s="57"/>
      <c r="D10" s="57"/>
      <c r="E10" s="57"/>
      <c r="F10" s="57"/>
      <c r="G10" s="57"/>
      <c r="H10" s="16"/>
      <c r="J10" s="16"/>
      <c r="K10" s="57"/>
      <c r="L10" s="57"/>
      <c r="M10" s="57"/>
      <c r="N10" s="16"/>
      <c r="O10" s="16"/>
      <c r="P10" s="16"/>
      <c r="Q10" s="16"/>
      <c r="R10" s="57"/>
    </row>
    <row r="11" spans="1:18" ht="12.75" customHeight="1">
      <c r="A11" s="37" t="s">
        <v>165</v>
      </c>
      <c r="B11" s="37"/>
      <c r="C11" s="75">
        <f>SUM(C12:C21)</f>
        <v>1986</v>
      </c>
      <c r="D11" s="75">
        <f>SUM(D12:D21)</f>
        <v>357</v>
      </c>
      <c r="E11" s="75"/>
      <c r="F11" s="75">
        <f>SUM(F12:F21)</f>
        <v>531</v>
      </c>
      <c r="G11" s="75">
        <f>SUM(G12:G21)</f>
        <v>0</v>
      </c>
      <c r="H11" s="75"/>
      <c r="I11" s="75">
        <f>SUM(I12:I21)</f>
        <v>1</v>
      </c>
      <c r="J11" s="75"/>
      <c r="K11" s="75">
        <f>SUM(K12:K21)</f>
        <v>47</v>
      </c>
      <c r="L11" s="75">
        <f>SUM(L12:L21)</f>
        <v>81</v>
      </c>
      <c r="M11" s="75"/>
      <c r="N11" s="75">
        <f>SUM(N12:N21)</f>
        <v>1</v>
      </c>
      <c r="O11" s="75"/>
      <c r="P11" s="75">
        <f>SUM(P12:P21)</f>
        <v>76</v>
      </c>
      <c r="Q11" s="75"/>
      <c r="R11" s="75">
        <f>SUM(C11:P11)</f>
        <v>3080</v>
      </c>
    </row>
    <row r="12" spans="1:20" ht="12.75" customHeight="1">
      <c r="A12" s="16"/>
      <c r="B12" s="16" t="s">
        <v>166</v>
      </c>
      <c r="C12" s="7">
        <v>36</v>
      </c>
      <c r="D12" s="7">
        <v>16</v>
      </c>
      <c r="F12" s="7">
        <v>0</v>
      </c>
      <c r="G12" s="7">
        <v>0</v>
      </c>
      <c r="I12" s="7">
        <v>1</v>
      </c>
      <c r="K12" s="7">
        <v>21</v>
      </c>
      <c r="L12" s="7">
        <v>17</v>
      </c>
      <c r="N12" s="7">
        <v>0</v>
      </c>
      <c r="P12" s="16">
        <v>5</v>
      </c>
      <c r="Q12" s="16"/>
      <c r="R12" s="58">
        <f>SUM(C12:P12)</f>
        <v>96</v>
      </c>
      <c r="T12" s="10"/>
    </row>
    <row r="13" spans="1:29" ht="12.75" customHeight="1">
      <c r="A13" s="16"/>
      <c r="B13" s="7" t="s">
        <v>167</v>
      </c>
      <c r="C13" s="7">
        <v>138</v>
      </c>
      <c r="D13" s="7">
        <v>28</v>
      </c>
      <c r="F13" s="7">
        <v>41</v>
      </c>
      <c r="G13" s="7">
        <v>0</v>
      </c>
      <c r="I13" s="7">
        <v>0</v>
      </c>
      <c r="K13" s="7">
        <v>1</v>
      </c>
      <c r="L13" s="7">
        <v>11</v>
      </c>
      <c r="N13" s="7">
        <v>0</v>
      </c>
      <c r="P13" s="16">
        <v>6</v>
      </c>
      <c r="Q13" s="16"/>
      <c r="R13" s="58">
        <f aca="true" t="shared" si="0" ref="R13:R21">SUM(C13:P13)</f>
        <v>225</v>
      </c>
      <c r="T13" s="10"/>
      <c r="AC13" s="2"/>
    </row>
    <row r="14" spans="1:29" ht="12.75" customHeight="1">
      <c r="A14" s="16"/>
      <c r="B14" s="7" t="s">
        <v>168</v>
      </c>
      <c r="C14" s="7">
        <v>431</v>
      </c>
      <c r="D14" s="7">
        <v>63</v>
      </c>
      <c r="F14" s="7">
        <v>82</v>
      </c>
      <c r="G14" s="7">
        <v>0</v>
      </c>
      <c r="I14" s="7">
        <v>0</v>
      </c>
      <c r="K14" s="7">
        <v>5</v>
      </c>
      <c r="L14" s="7">
        <v>6</v>
      </c>
      <c r="N14" s="7">
        <v>0</v>
      </c>
      <c r="P14" s="16">
        <v>17</v>
      </c>
      <c r="Q14" s="16"/>
      <c r="R14" s="58">
        <f t="shared" si="0"/>
        <v>604</v>
      </c>
      <c r="T14" s="10"/>
      <c r="AC14" s="2"/>
    </row>
    <row r="15" spans="1:29" ht="12.75" customHeight="1">
      <c r="A15" s="16"/>
      <c r="B15" s="7" t="s">
        <v>169</v>
      </c>
      <c r="C15" s="7">
        <v>143</v>
      </c>
      <c r="D15" s="7">
        <v>26</v>
      </c>
      <c r="F15" s="7">
        <v>23</v>
      </c>
      <c r="G15" s="7">
        <v>0</v>
      </c>
      <c r="I15" s="7">
        <v>0</v>
      </c>
      <c r="K15" s="7">
        <v>3</v>
      </c>
      <c r="L15" s="7">
        <v>8</v>
      </c>
      <c r="N15" s="7">
        <v>0</v>
      </c>
      <c r="P15" s="16">
        <v>3</v>
      </c>
      <c r="Q15" s="16"/>
      <c r="R15" s="58">
        <f t="shared" si="0"/>
        <v>206</v>
      </c>
      <c r="T15" s="10"/>
      <c r="AC15" s="2"/>
    </row>
    <row r="16" spans="1:29" ht="12.75" customHeight="1">
      <c r="A16" s="16"/>
      <c r="B16" s="7" t="s">
        <v>170</v>
      </c>
      <c r="C16" s="7">
        <v>191</v>
      </c>
      <c r="D16" s="7">
        <v>30</v>
      </c>
      <c r="F16" s="7">
        <v>49</v>
      </c>
      <c r="G16" s="7">
        <v>0</v>
      </c>
      <c r="I16" s="7">
        <v>0</v>
      </c>
      <c r="K16" s="7">
        <v>2</v>
      </c>
      <c r="L16" s="7">
        <v>6</v>
      </c>
      <c r="N16" s="7">
        <v>0</v>
      </c>
      <c r="P16" s="16">
        <v>1</v>
      </c>
      <c r="Q16" s="16"/>
      <c r="R16" s="58">
        <f t="shared" si="0"/>
        <v>279</v>
      </c>
      <c r="T16" s="10"/>
      <c r="AC16" s="2"/>
    </row>
    <row r="17" spans="1:29" ht="12.75" customHeight="1">
      <c r="A17" s="16"/>
      <c r="B17" s="7" t="s">
        <v>171</v>
      </c>
      <c r="C17" s="7">
        <v>273</v>
      </c>
      <c r="D17" s="7">
        <v>71</v>
      </c>
      <c r="F17" s="7">
        <v>100</v>
      </c>
      <c r="G17" s="7">
        <v>0</v>
      </c>
      <c r="I17" s="7">
        <v>0</v>
      </c>
      <c r="K17" s="7">
        <v>5</v>
      </c>
      <c r="L17" s="7">
        <v>8</v>
      </c>
      <c r="N17" s="7">
        <v>0</v>
      </c>
      <c r="P17" s="16">
        <v>11</v>
      </c>
      <c r="Q17" s="16"/>
      <c r="R17" s="58">
        <f t="shared" si="0"/>
        <v>468</v>
      </c>
      <c r="T17" s="10"/>
      <c r="AC17" s="2"/>
    </row>
    <row r="18" spans="1:29" ht="12.75" customHeight="1">
      <c r="A18" s="16"/>
      <c r="B18" s="7" t="s">
        <v>172</v>
      </c>
      <c r="C18" s="7">
        <v>170</v>
      </c>
      <c r="D18" s="7">
        <v>35</v>
      </c>
      <c r="F18" s="7">
        <v>69</v>
      </c>
      <c r="G18" s="7">
        <v>0</v>
      </c>
      <c r="I18" s="7">
        <v>0</v>
      </c>
      <c r="K18" s="7">
        <v>2</v>
      </c>
      <c r="L18" s="7">
        <v>6</v>
      </c>
      <c r="N18" s="7">
        <v>0</v>
      </c>
      <c r="P18" s="16">
        <v>6</v>
      </c>
      <c r="Q18" s="16"/>
      <c r="R18" s="58">
        <f t="shared" si="0"/>
        <v>288</v>
      </c>
      <c r="T18" s="10"/>
      <c r="AC18" s="2"/>
    </row>
    <row r="19" spans="1:29" ht="12.75" customHeight="1">
      <c r="A19" s="16"/>
      <c r="B19" s="29" t="s">
        <v>173</v>
      </c>
      <c r="C19" s="7">
        <v>170</v>
      </c>
      <c r="D19" s="7">
        <v>25</v>
      </c>
      <c r="F19" s="7">
        <v>53</v>
      </c>
      <c r="G19" s="7">
        <v>0</v>
      </c>
      <c r="I19" s="7">
        <v>0</v>
      </c>
      <c r="K19" s="7">
        <v>5</v>
      </c>
      <c r="L19" s="7">
        <v>5</v>
      </c>
      <c r="N19" s="7">
        <v>0</v>
      </c>
      <c r="P19" s="16">
        <v>8</v>
      </c>
      <c r="Q19" s="16"/>
      <c r="R19" s="58">
        <f t="shared" si="0"/>
        <v>266</v>
      </c>
      <c r="T19" s="10"/>
      <c r="AC19" s="2"/>
    </row>
    <row r="20" spans="1:29" ht="12.75" customHeight="1">
      <c r="A20" s="16"/>
      <c r="B20" s="7" t="s">
        <v>174</v>
      </c>
      <c r="C20" s="7">
        <v>213</v>
      </c>
      <c r="D20" s="7">
        <v>30</v>
      </c>
      <c r="F20" s="7">
        <v>69</v>
      </c>
      <c r="G20" s="7">
        <v>0</v>
      </c>
      <c r="I20" s="7">
        <v>0</v>
      </c>
      <c r="K20" s="7">
        <v>1</v>
      </c>
      <c r="L20" s="7">
        <v>8</v>
      </c>
      <c r="N20" s="7">
        <v>1</v>
      </c>
      <c r="P20" s="16">
        <v>8</v>
      </c>
      <c r="Q20" s="16"/>
      <c r="R20" s="58">
        <f t="shared" si="0"/>
        <v>330</v>
      </c>
      <c r="T20" s="10"/>
      <c r="AC20" s="2"/>
    </row>
    <row r="21" spans="1:29" ht="12.75" customHeight="1">
      <c r="A21" s="16"/>
      <c r="B21" s="7" t="s">
        <v>175</v>
      </c>
      <c r="C21" s="7">
        <v>221</v>
      </c>
      <c r="D21" s="7">
        <v>33</v>
      </c>
      <c r="F21" s="7">
        <v>45</v>
      </c>
      <c r="G21" s="7">
        <v>0</v>
      </c>
      <c r="I21" s="7">
        <v>0</v>
      </c>
      <c r="K21" s="7">
        <v>2</v>
      </c>
      <c r="L21" s="7">
        <v>6</v>
      </c>
      <c r="N21" s="7">
        <v>0</v>
      </c>
      <c r="P21" s="16">
        <v>11</v>
      </c>
      <c r="Q21" s="16"/>
      <c r="R21" s="58">
        <f t="shared" si="0"/>
        <v>318</v>
      </c>
      <c r="T21" s="10"/>
      <c r="AC21" s="2"/>
    </row>
    <row r="22" spans="1:29" ht="12.75" customHeight="1">
      <c r="A22" s="16"/>
      <c r="C22" s="10"/>
      <c r="D22" s="10"/>
      <c r="E22" s="10"/>
      <c r="F22" s="53"/>
      <c r="G22" s="53"/>
      <c r="H22" s="53"/>
      <c r="I22" s="53"/>
      <c r="J22" s="53"/>
      <c r="K22" s="53"/>
      <c r="L22" s="53"/>
      <c r="M22" s="53"/>
      <c r="N22" s="10"/>
      <c r="O22" s="10"/>
      <c r="P22" s="16"/>
      <c r="Q22" s="16"/>
      <c r="T22" s="10"/>
      <c r="AC22" s="2"/>
    </row>
    <row r="23" spans="1:29" ht="12.75" customHeight="1">
      <c r="A23" s="56" t="s">
        <v>31</v>
      </c>
      <c r="B23" s="66"/>
      <c r="C23" s="66">
        <f>SUM(C24:C29)</f>
        <v>1612</v>
      </c>
      <c r="D23" s="66">
        <f>SUM(D24:D29)</f>
        <v>696</v>
      </c>
      <c r="E23" s="66"/>
      <c r="F23" s="66">
        <f>SUM(F24:F29)</f>
        <v>832</v>
      </c>
      <c r="G23" s="66">
        <f>SUM(G24:G29)</f>
        <v>0</v>
      </c>
      <c r="H23" s="76"/>
      <c r="I23" s="66">
        <f>SUM(I24:I29)</f>
        <v>0</v>
      </c>
      <c r="J23" s="76"/>
      <c r="K23" s="66">
        <f>SUM(K24:K29)</f>
        <v>76</v>
      </c>
      <c r="L23" s="66">
        <f>SUM(L24:L29)</f>
        <v>0</v>
      </c>
      <c r="M23" s="76"/>
      <c r="N23" s="66">
        <f>SUM(N24:N29)</f>
        <v>0</v>
      </c>
      <c r="O23" s="66"/>
      <c r="P23" s="66">
        <f>SUM(P24:P29)</f>
        <v>3</v>
      </c>
      <c r="Q23" s="66"/>
      <c r="R23" s="75">
        <f>SUM(C23:P23)</f>
        <v>3219</v>
      </c>
      <c r="T23" s="10"/>
      <c r="AC23" s="2"/>
    </row>
    <row r="24" spans="1:20" ht="12.75" customHeight="1">
      <c r="A24" s="45"/>
      <c r="B24" s="7" t="s">
        <v>166</v>
      </c>
      <c r="C24" s="7">
        <v>0</v>
      </c>
      <c r="D24" s="7">
        <v>0</v>
      </c>
      <c r="F24" s="7">
        <v>47</v>
      </c>
      <c r="G24" s="7">
        <v>0</v>
      </c>
      <c r="I24" s="7">
        <v>0</v>
      </c>
      <c r="K24" s="7">
        <v>24</v>
      </c>
      <c r="L24" s="7">
        <v>0</v>
      </c>
      <c r="N24" s="7">
        <v>0</v>
      </c>
      <c r="P24" s="16">
        <v>1</v>
      </c>
      <c r="Q24" s="16"/>
      <c r="R24" s="58">
        <f aca="true" t="shared" si="1" ref="R24:R29">SUM(C24:P24)</f>
        <v>72</v>
      </c>
      <c r="T24" s="10"/>
    </row>
    <row r="25" spans="1:30" ht="12.75" customHeight="1">
      <c r="A25" s="16"/>
      <c r="B25" s="7" t="s">
        <v>176</v>
      </c>
      <c r="C25" s="7">
        <v>256</v>
      </c>
      <c r="D25" s="7">
        <v>126</v>
      </c>
      <c r="F25" s="7">
        <v>165</v>
      </c>
      <c r="G25" s="7">
        <v>0</v>
      </c>
      <c r="I25" s="7">
        <v>0</v>
      </c>
      <c r="K25" s="7">
        <v>8</v>
      </c>
      <c r="L25" s="7">
        <v>0</v>
      </c>
      <c r="N25" s="7">
        <v>0</v>
      </c>
      <c r="P25" s="16">
        <v>0</v>
      </c>
      <c r="Q25" s="16"/>
      <c r="R25" s="58">
        <f t="shared" si="1"/>
        <v>555</v>
      </c>
      <c r="T25" s="10"/>
      <c r="AD25" s="2"/>
    </row>
    <row r="26" spans="1:30" ht="12.75" customHeight="1">
      <c r="A26" s="16"/>
      <c r="B26" s="7" t="s">
        <v>177</v>
      </c>
      <c r="C26" s="7">
        <v>287</v>
      </c>
      <c r="D26" s="7">
        <v>152</v>
      </c>
      <c r="F26" s="7">
        <v>122</v>
      </c>
      <c r="G26" s="7">
        <v>0</v>
      </c>
      <c r="I26" s="7">
        <v>0</v>
      </c>
      <c r="K26" s="7">
        <v>12</v>
      </c>
      <c r="L26" s="7">
        <v>0</v>
      </c>
      <c r="N26" s="7">
        <v>0</v>
      </c>
      <c r="P26" s="16">
        <v>1</v>
      </c>
      <c r="Q26" s="16"/>
      <c r="R26" s="58">
        <f t="shared" si="1"/>
        <v>574</v>
      </c>
      <c r="T26" s="10"/>
      <c r="AD26" s="2"/>
    </row>
    <row r="27" spans="1:30" ht="12.75" customHeight="1">
      <c r="A27" s="16"/>
      <c r="B27" s="7" t="s">
        <v>178</v>
      </c>
      <c r="C27" s="7">
        <v>331</v>
      </c>
      <c r="D27" s="7">
        <v>136</v>
      </c>
      <c r="F27" s="7">
        <v>147</v>
      </c>
      <c r="G27" s="7">
        <v>0</v>
      </c>
      <c r="I27" s="7">
        <v>0</v>
      </c>
      <c r="K27" s="7">
        <v>11</v>
      </c>
      <c r="L27" s="7">
        <v>0</v>
      </c>
      <c r="N27" s="7">
        <v>0</v>
      </c>
      <c r="P27" s="16">
        <v>0</v>
      </c>
      <c r="Q27" s="16"/>
      <c r="R27" s="58">
        <f t="shared" si="1"/>
        <v>625</v>
      </c>
      <c r="T27" s="10"/>
      <c r="AD27" s="2"/>
    </row>
    <row r="28" spans="1:30" ht="12.75" customHeight="1">
      <c r="A28" s="16"/>
      <c r="B28" s="7" t="s">
        <v>179</v>
      </c>
      <c r="C28" s="7">
        <v>324</v>
      </c>
      <c r="D28" s="7">
        <v>130</v>
      </c>
      <c r="F28" s="7">
        <v>148</v>
      </c>
      <c r="G28" s="7">
        <v>0</v>
      </c>
      <c r="I28" s="7">
        <v>0</v>
      </c>
      <c r="K28" s="7">
        <v>8</v>
      </c>
      <c r="L28" s="7">
        <v>0</v>
      </c>
      <c r="N28" s="7">
        <v>0</v>
      </c>
      <c r="P28" s="16">
        <v>1</v>
      </c>
      <c r="Q28" s="16"/>
      <c r="R28" s="58">
        <f t="shared" si="1"/>
        <v>611</v>
      </c>
      <c r="T28" s="10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0" ht="12.75" customHeight="1">
      <c r="A29" s="16"/>
      <c r="B29" s="7" t="s">
        <v>180</v>
      </c>
      <c r="C29" s="7">
        <v>414</v>
      </c>
      <c r="D29" s="7">
        <v>152</v>
      </c>
      <c r="F29" s="7">
        <v>203</v>
      </c>
      <c r="G29" s="7">
        <v>0</v>
      </c>
      <c r="I29" s="7">
        <v>0</v>
      </c>
      <c r="K29" s="7">
        <v>13</v>
      </c>
      <c r="L29" s="7">
        <v>0</v>
      </c>
      <c r="N29" s="7">
        <v>0</v>
      </c>
      <c r="P29" s="16">
        <v>0</v>
      </c>
      <c r="Q29" s="16"/>
      <c r="R29" s="58">
        <f t="shared" si="1"/>
        <v>782</v>
      </c>
      <c r="T29" s="10"/>
    </row>
    <row r="30" spans="1:19" ht="12.75" customHeight="1">
      <c r="A30" s="6"/>
      <c r="B30" s="6"/>
      <c r="C30" s="44"/>
      <c r="D30" s="44"/>
      <c r="E30" s="44"/>
      <c r="F30" s="12"/>
      <c r="G30" s="12"/>
      <c r="H30" s="12"/>
      <c r="I30" s="12"/>
      <c r="J30" s="12"/>
      <c r="K30" s="44"/>
      <c r="L30" s="44"/>
      <c r="M30" s="44"/>
      <c r="N30" s="44"/>
      <c r="O30" s="12"/>
      <c r="P30" s="12"/>
      <c r="Q30" s="12"/>
      <c r="R30" s="59"/>
      <c r="S30" s="12"/>
    </row>
    <row r="31" spans="1:17" ht="10.5" customHeight="1">
      <c r="A31" s="16"/>
      <c r="H31" s="16"/>
      <c r="J31" s="16"/>
      <c r="O31" s="16"/>
      <c r="P31" s="16"/>
      <c r="Q31" s="16"/>
    </row>
    <row r="32" spans="1:18" s="24" customFormat="1" ht="12" customHeight="1">
      <c r="A32" s="79" t="s">
        <v>14</v>
      </c>
      <c r="H32" s="4"/>
      <c r="J32" s="4"/>
      <c r="O32" s="4"/>
      <c r="P32" s="4"/>
      <c r="Q32" s="4"/>
      <c r="R32" s="33"/>
    </row>
    <row r="33" spans="1:18" s="24" customFormat="1" ht="12" customHeight="1">
      <c r="A33" s="17"/>
      <c r="B33" s="17"/>
      <c r="H33" s="4"/>
      <c r="I33" s="17"/>
      <c r="J33" s="4"/>
      <c r="O33" s="4"/>
      <c r="P33" s="4"/>
      <c r="Q33" s="4"/>
      <c r="R33" s="33"/>
    </row>
    <row r="34" spans="1:18" s="24" customFormat="1" ht="12" customHeight="1">
      <c r="A34" s="17" t="s">
        <v>3</v>
      </c>
      <c r="B34" s="17"/>
      <c r="H34" s="4"/>
      <c r="I34" s="17"/>
      <c r="J34" s="4"/>
      <c r="O34" s="4"/>
      <c r="P34" s="4"/>
      <c r="Q34" s="4"/>
      <c r="R34" s="33"/>
    </row>
    <row r="35" spans="1:17" ht="12" customHeight="1">
      <c r="A35" s="2"/>
      <c r="B35" s="24"/>
      <c r="H35" s="16"/>
      <c r="J35" s="16"/>
      <c r="O35" s="16"/>
      <c r="P35" s="16"/>
      <c r="Q35" s="16"/>
    </row>
    <row r="36" spans="1:17" ht="12" customHeight="1">
      <c r="A36" s="16"/>
      <c r="H36" s="16"/>
      <c r="J36" s="16"/>
      <c r="O36" s="16"/>
      <c r="P36" s="16"/>
      <c r="Q36" s="16"/>
    </row>
    <row r="37" spans="1:18" ht="12" customHeight="1">
      <c r="A37" s="2"/>
      <c r="B37" s="2"/>
      <c r="C37" s="2"/>
      <c r="D37" s="2"/>
      <c r="E37" s="2"/>
      <c r="F37" s="2"/>
      <c r="G37" s="2"/>
      <c r="K37" s="2"/>
      <c r="L37" s="2"/>
      <c r="M37" s="2"/>
      <c r="N37" s="2"/>
      <c r="R37" s="9"/>
    </row>
    <row r="38" spans="1:18" ht="12" customHeight="1">
      <c r="A38" s="2"/>
      <c r="B38" s="2"/>
      <c r="C38" s="10"/>
      <c r="D38" s="10"/>
      <c r="E38" s="10"/>
      <c r="F38" s="10"/>
      <c r="G38" s="10"/>
      <c r="K38" s="10"/>
      <c r="L38" s="10"/>
      <c r="M38" s="10"/>
      <c r="N38" s="10"/>
      <c r="R38" s="61"/>
    </row>
    <row r="39" spans="1:19" ht="12.75" customHeight="1">
      <c r="A39" s="2"/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  <c r="Q39" s="2"/>
      <c r="R39" s="9"/>
      <c r="S39" s="2"/>
    </row>
    <row r="40" spans="1:18" ht="12.75">
      <c r="A40" s="2"/>
      <c r="B40" s="2"/>
      <c r="C40" s="10"/>
      <c r="D40" s="10"/>
      <c r="E40" s="10"/>
      <c r="F40" s="10"/>
      <c r="G40" s="10"/>
      <c r="K40" s="10"/>
      <c r="L40" s="10"/>
      <c r="M40" s="10"/>
      <c r="N40" s="10"/>
      <c r="R40" s="61"/>
    </row>
    <row r="41" ht="10.5" customHeight="1"/>
    <row r="42" ht="10.5" customHeight="1"/>
    <row r="43" ht="10.5" customHeight="1"/>
    <row r="44" ht="12.75">
      <c r="A44" s="45"/>
    </row>
  </sheetData>
  <mergeCells count="7">
    <mergeCell ref="A1:R1"/>
    <mergeCell ref="C6:E6"/>
    <mergeCell ref="C7:E7"/>
    <mergeCell ref="I8:J8"/>
    <mergeCell ref="P8:Q8"/>
    <mergeCell ref="K6:L6"/>
    <mergeCell ref="K7:L7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53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1484375" style="7" customWidth="1"/>
    <col min="2" max="2" width="51.421875" style="7" customWidth="1"/>
    <col min="3" max="3" width="6.421875" style="7" customWidth="1"/>
    <col min="4" max="4" width="6.28125" style="7" customWidth="1"/>
    <col min="5" max="5" width="2.8515625" style="7" customWidth="1"/>
    <col min="6" max="6" width="7.421875" style="7" customWidth="1"/>
    <col min="7" max="7" width="5.421875" style="7" customWidth="1"/>
    <col min="8" max="8" width="2.7109375" style="7" customWidth="1"/>
    <col min="9" max="9" width="7.00390625" style="2" customWidth="1"/>
    <col min="10" max="10" width="4.28125" style="7" customWidth="1"/>
    <col min="11" max="12" width="5.7109375" style="7" customWidth="1"/>
    <col min="13" max="13" width="2.140625" style="7" customWidth="1"/>
    <col min="14" max="14" width="8.421875" style="7" customWidth="1"/>
    <col min="15" max="15" width="1.7109375" style="7" customWidth="1"/>
    <col min="16" max="16" width="9.140625" style="7" customWidth="1"/>
    <col min="17" max="17" width="2.421875" style="7" customWidth="1"/>
    <col min="18" max="18" width="7.28125" style="45" customWidth="1"/>
    <col min="19" max="19" width="1.7109375" style="7" customWidth="1"/>
    <col min="20" max="245" width="9.140625" style="7" customWidth="1"/>
    <col min="246" max="16384" width="11.421875" style="7" customWidth="1"/>
  </cols>
  <sheetData>
    <row r="1" spans="1:18" ht="12.75">
      <c r="A1" s="98" t="s">
        <v>197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2.75">
      <c r="A3" s="93">
        <v>2005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9" ht="12.75">
      <c r="A4" s="12"/>
      <c r="I4" s="6"/>
      <c r="S4" s="12"/>
    </row>
    <row r="5" spans="2:18" ht="6.75" customHeight="1">
      <c r="B5" s="11"/>
      <c r="C5" s="11"/>
      <c r="D5" s="11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  <c r="Q5" s="11"/>
      <c r="R5" s="60"/>
    </row>
    <row r="6" spans="3:18" ht="10.5" customHeight="1">
      <c r="C6" s="96" t="s">
        <v>19</v>
      </c>
      <c r="D6" s="96"/>
      <c r="E6" s="96"/>
      <c r="F6" s="23" t="s">
        <v>156</v>
      </c>
      <c r="G6" s="23"/>
      <c r="H6" s="35"/>
      <c r="I6" s="35"/>
      <c r="J6" s="23"/>
      <c r="K6" s="96" t="s">
        <v>79</v>
      </c>
      <c r="L6" s="96"/>
      <c r="M6" s="55"/>
      <c r="N6" s="96" t="s">
        <v>20</v>
      </c>
      <c r="O6" s="100"/>
      <c r="P6" s="5"/>
      <c r="Q6" s="24"/>
      <c r="R6" s="33"/>
    </row>
    <row r="7" spans="3:18" ht="10.5" customHeight="1">
      <c r="C7" s="96" t="s">
        <v>140</v>
      </c>
      <c r="D7" s="96"/>
      <c r="E7" s="96"/>
      <c r="F7" s="23" t="s">
        <v>158</v>
      </c>
      <c r="G7" s="23"/>
      <c r="H7" s="35"/>
      <c r="I7" s="35"/>
      <c r="J7" s="23"/>
      <c r="K7" s="96" t="s">
        <v>80</v>
      </c>
      <c r="L7" s="96"/>
      <c r="M7" s="55"/>
      <c r="N7" s="96" t="s">
        <v>67</v>
      </c>
      <c r="O7" s="100"/>
      <c r="P7" s="24"/>
      <c r="Q7" s="24"/>
      <c r="R7" s="33"/>
    </row>
    <row r="8" spans="1:18" ht="10.5" customHeight="1">
      <c r="A8" s="24" t="s">
        <v>52</v>
      </c>
      <c r="B8" s="37"/>
      <c r="C8" s="41" t="s">
        <v>32</v>
      </c>
      <c r="D8" s="41" t="s">
        <v>23</v>
      </c>
      <c r="E8" s="38"/>
      <c r="F8" s="39" t="s">
        <v>160</v>
      </c>
      <c r="G8" s="40" t="s">
        <v>161</v>
      </c>
      <c r="H8" s="4"/>
      <c r="I8" s="99" t="s">
        <v>162</v>
      </c>
      <c r="J8" s="99"/>
      <c r="K8" s="41" t="s">
        <v>29</v>
      </c>
      <c r="L8" s="41" t="s">
        <v>30</v>
      </c>
      <c r="M8" s="41"/>
      <c r="N8" s="99" t="s">
        <v>83</v>
      </c>
      <c r="O8" s="99"/>
      <c r="P8" s="96" t="s">
        <v>195</v>
      </c>
      <c r="Q8" s="96"/>
      <c r="R8" s="25" t="s">
        <v>164</v>
      </c>
    </row>
    <row r="9" spans="1:19" ht="6.75" customHeight="1">
      <c r="A9" s="12"/>
      <c r="B9" s="42"/>
      <c r="C9" s="59"/>
      <c r="D9" s="59"/>
      <c r="E9" s="59"/>
      <c r="F9" s="59"/>
      <c r="G9" s="59"/>
      <c r="H9" s="12"/>
      <c r="I9" s="6"/>
      <c r="J9" s="12"/>
      <c r="K9" s="59"/>
      <c r="L9" s="59"/>
      <c r="M9" s="59"/>
      <c r="N9" s="12"/>
      <c r="O9" s="12"/>
      <c r="P9" s="12"/>
      <c r="Q9" s="12"/>
      <c r="R9" s="59"/>
      <c r="S9" s="12"/>
    </row>
    <row r="10" spans="1:18" ht="12.75" customHeight="1">
      <c r="A10" s="16"/>
      <c r="B10" s="37"/>
      <c r="C10" s="57"/>
      <c r="D10" s="57"/>
      <c r="E10" s="57"/>
      <c r="F10" s="57"/>
      <c r="G10" s="57"/>
      <c r="H10" s="16"/>
      <c r="J10" s="16"/>
      <c r="K10" s="57"/>
      <c r="L10" s="57"/>
      <c r="M10" s="57"/>
      <c r="N10" s="16"/>
      <c r="O10" s="16"/>
      <c r="P10" s="16"/>
      <c r="Q10" s="16"/>
      <c r="R10" s="57"/>
    </row>
    <row r="11" spans="1:19" s="66" customFormat="1" ht="12.75" customHeight="1">
      <c r="A11" s="77" t="s">
        <v>182</v>
      </c>
      <c r="B11" s="77"/>
      <c r="C11" s="75">
        <f>SUM(C12:C15)</f>
        <v>872</v>
      </c>
      <c r="D11" s="75">
        <f>SUM(D12:D15)</f>
        <v>194</v>
      </c>
      <c r="E11" s="75"/>
      <c r="F11" s="75">
        <f>SUM(F12:F15)</f>
        <v>250</v>
      </c>
      <c r="G11" s="75">
        <f>SUM(G12:G15)</f>
        <v>4</v>
      </c>
      <c r="H11" s="75"/>
      <c r="I11" s="75">
        <f>SUM(I12:I15)</f>
        <v>0</v>
      </c>
      <c r="J11" s="75"/>
      <c r="K11" s="75">
        <f>SUM(K12:K15)</f>
        <v>26</v>
      </c>
      <c r="L11" s="75">
        <f>SUM(L12:L15)</f>
        <v>1</v>
      </c>
      <c r="M11" s="75"/>
      <c r="N11" s="75">
        <f>SUM(N12:N15)</f>
        <v>65</v>
      </c>
      <c r="O11" s="75"/>
      <c r="P11" s="75">
        <f>SUM(P12:P15)</f>
        <v>20</v>
      </c>
      <c r="Q11" s="75"/>
      <c r="R11" s="75">
        <f>SUM(C11:P11)</f>
        <v>1432</v>
      </c>
      <c r="S11" s="7"/>
    </row>
    <row r="12" spans="2:18" ht="12.75" customHeight="1">
      <c r="B12" s="7" t="s">
        <v>183</v>
      </c>
      <c r="C12" s="7">
        <v>267</v>
      </c>
      <c r="D12" s="7">
        <v>62</v>
      </c>
      <c r="F12" s="7">
        <v>107</v>
      </c>
      <c r="G12" s="7">
        <v>2</v>
      </c>
      <c r="I12" s="7">
        <v>0</v>
      </c>
      <c r="K12" s="7">
        <v>0</v>
      </c>
      <c r="L12" s="7">
        <v>0</v>
      </c>
      <c r="N12" s="7">
        <v>39</v>
      </c>
      <c r="P12" s="7">
        <v>2</v>
      </c>
      <c r="Q12" s="16"/>
      <c r="R12" s="58">
        <f>SUM(C12:P12)</f>
        <v>479</v>
      </c>
    </row>
    <row r="13" spans="2:18" ht="12.75" customHeight="1">
      <c r="B13" s="7" t="s">
        <v>184</v>
      </c>
      <c r="C13" s="7">
        <v>134</v>
      </c>
      <c r="D13" s="7">
        <v>55</v>
      </c>
      <c r="F13" s="7">
        <v>52</v>
      </c>
      <c r="G13" s="7">
        <v>0</v>
      </c>
      <c r="I13" s="7">
        <v>0</v>
      </c>
      <c r="K13" s="7">
        <v>12</v>
      </c>
      <c r="L13" s="7">
        <v>1</v>
      </c>
      <c r="N13" s="7">
        <v>5</v>
      </c>
      <c r="P13" s="7">
        <v>1</v>
      </c>
      <c r="Q13" s="16"/>
      <c r="R13" s="58">
        <f>SUM(C13:P13)</f>
        <v>260</v>
      </c>
    </row>
    <row r="14" spans="2:18" ht="12.75" customHeight="1">
      <c r="B14" s="7" t="s">
        <v>185</v>
      </c>
      <c r="C14" s="7">
        <v>240</v>
      </c>
      <c r="D14" s="7">
        <v>50</v>
      </c>
      <c r="F14" s="7">
        <v>67</v>
      </c>
      <c r="G14" s="7">
        <v>0</v>
      </c>
      <c r="I14" s="7">
        <v>0</v>
      </c>
      <c r="K14" s="7">
        <v>14</v>
      </c>
      <c r="L14" s="7">
        <v>0</v>
      </c>
      <c r="N14" s="7">
        <v>20</v>
      </c>
      <c r="P14" s="7">
        <v>14</v>
      </c>
      <c r="Q14" s="16"/>
      <c r="R14" s="58">
        <f>SUM(C14:P14)</f>
        <v>405</v>
      </c>
    </row>
    <row r="15" spans="2:18" ht="12.75" customHeight="1">
      <c r="B15" s="7" t="s">
        <v>186</v>
      </c>
      <c r="C15" s="7">
        <v>231</v>
      </c>
      <c r="D15" s="7">
        <v>27</v>
      </c>
      <c r="F15" s="7">
        <v>24</v>
      </c>
      <c r="G15" s="7">
        <v>2</v>
      </c>
      <c r="I15" s="7">
        <v>0</v>
      </c>
      <c r="K15" s="7">
        <v>0</v>
      </c>
      <c r="L15" s="7">
        <v>0</v>
      </c>
      <c r="N15" s="7">
        <v>1</v>
      </c>
      <c r="P15" s="7">
        <v>3</v>
      </c>
      <c r="Q15" s="16"/>
      <c r="R15" s="58">
        <f>SUM(C15:P15)</f>
        <v>288</v>
      </c>
    </row>
    <row r="16" spans="3:18" ht="12.75" customHeight="1"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6"/>
      <c r="R16" s="58"/>
    </row>
    <row r="17" spans="1:19" s="66" customFormat="1" ht="12.75" customHeight="1">
      <c r="A17" s="77" t="s">
        <v>187</v>
      </c>
      <c r="C17" s="83">
        <f>SUM(C18:C30)</f>
        <v>9943</v>
      </c>
      <c r="D17" s="83">
        <f>SUM(D18:D30)</f>
        <v>1315</v>
      </c>
      <c r="E17" s="83"/>
      <c r="F17" s="83">
        <f>SUM(F18:F30)</f>
        <v>2341</v>
      </c>
      <c r="G17" s="83">
        <f>SUM(G18:G30)</f>
        <v>158</v>
      </c>
      <c r="H17" s="83"/>
      <c r="I17" s="83">
        <f>SUM(I18:I30)</f>
        <v>74</v>
      </c>
      <c r="J17" s="83"/>
      <c r="K17" s="83">
        <f>SUM(K18:K30)</f>
        <v>1183</v>
      </c>
      <c r="L17" s="83">
        <f>SUM(L18:L30)</f>
        <v>52</v>
      </c>
      <c r="M17" s="83"/>
      <c r="N17" s="83">
        <f>SUM(N18:N30)</f>
        <v>2228</v>
      </c>
      <c r="O17" s="83"/>
      <c r="P17" s="83">
        <f>SUM(P18:P30)</f>
        <v>205</v>
      </c>
      <c r="Q17" s="37"/>
      <c r="R17" s="75">
        <f>SUM(C17:P17)</f>
        <v>17499</v>
      </c>
      <c r="S17" s="7"/>
    </row>
    <row r="18" spans="2:18" ht="12.75" customHeight="1">
      <c r="B18" s="7" t="s">
        <v>188</v>
      </c>
      <c r="C18" s="7">
        <v>653</v>
      </c>
      <c r="D18" s="7">
        <v>228</v>
      </c>
      <c r="F18" s="7">
        <v>95</v>
      </c>
      <c r="G18" s="7">
        <v>18</v>
      </c>
      <c r="I18" s="7">
        <v>27</v>
      </c>
      <c r="K18" s="7">
        <v>44</v>
      </c>
      <c r="L18" s="7">
        <v>2</v>
      </c>
      <c r="N18" s="7">
        <v>20</v>
      </c>
      <c r="P18" s="7">
        <v>31</v>
      </c>
      <c r="Q18" s="16"/>
      <c r="R18" s="58">
        <f aca="true" t="shared" si="0" ref="R18:R30">SUM(C18:P18)</f>
        <v>1118</v>
      </c>
    </row>
    <row r="19" spans="2:24" ht="12.75" customHeight="1">
      <c r="B19" s="7" t="s">
        <v>189</v>
      </c>
      <c r="C19" s="7">
        <v>523</v>
      </c>
      <c r="D19" s="7">
        <v>256</v>
      </c>
      <c r="F19" s="7">
        <v>255</v>
      </c>
      <c r="G19" s="7">
        <v>1</v>
      </c>
      <c r="I19" s="7">
        <v>0</v>
      </c>
      <c r="K19" s="7">
        <v>161</v>
      </c>
      <c r="L19" s="7">
        <v>3</v>
      </c>
      <c r="N19" s="7">
        <v>439</v>
      </c>
      <c r="P19" s="7">
        <v>8</v>
      </c>
      <c r="Q19" s="16"/>
      <c r="R19" s="58">
        <f t="shared" si="0"/>
        <v>1646</v>
      </c>
      <c r="X19" s="10"/>
    </row>
    <row r="20" spans="2:24" ht="12.75" customHeight="1">
      <c r="B20" s="7" t="s">
        <v>190</v>
      </c>
      <c r="C20" s="7">
        <v>870</v>
      </c>
      <c r="D20" s="7">
        <v>24</v>
      </c>
      <c r="F20" s="7">
        <v>170</v>
      </c>
      <c r="G20" s="7">
        <v>2</v>
      </c>
      <c r="I20" s="7">
        <v>4</v>
      </c>
      <c r="K20" s="7">
        <v>68</v>
      </c>
      <c r="L20" s="7">
        <v>0</v>
      </c>
      <c r="N20" s="7">
        <v>262</v>
      </c>
      <c r="P20" s="7">
        <v>3</v>
      </c>
      <c r="Q20" s="16"/>
      <c r="R20" s="58">
        <f t="shared" si="0"/>
        <v>1403</v>
      </c>
      <c r="X20" s="10"/>
    </row>
    <row r="21" spans="2:24" ht="12.75" customHeight="1">
      <c r="B21" s="7" t="s">
        <v>191</v>
      </c>
      <c r="C21" s="7">
        <v>1487</v>
      </c>
      <c r="D21" s="7">
        <v>107</v>
      </c>
      <c r="F21" s="7">
        <v>131</v>
      </c>
      <c r="G21" s="7">
        <v>6</v>
      </c>
      <c r="I21" s="7">
        <v>1</v>
      </c>
      <c r="K21" s="7">
        <v>83</v>
      </c>
      <c r="L21" s="7">
        <v>2</v>
      </c>
      <c r="N21" s="7">
        <v>56</v>
      </c>
      <c r="P21" s="7">
        <v>26</v>
      </c>
      <c r="Q21" s="16"/>
      <c r="R21" s="58">
        <f t="shared" si="0"/>
        <v>1899</v>
      </c>
      <c r="X21" s="10"/>
    </row>
    <row r="22" spans="2:24" ht="12.75" customHeight="1">
      <c r="B22" s="7" t="s">
        <v>192</v>
      </c>
      <c r="C22" s="7">
        <v>795</v>
      </c>
      <c r="D22" s="7">
        <v>33</v>
      </c>
      <c r="F22" s="7">
        <v>82</v>
      </c>
      <c r="G22" s="7">
        <v>30</v>
      </c>
      <c r="I22" s="7">
        <v>1</v>
      </c>
      <c r="K22" s="7">
        <v>11</v>
      </c>
      <c r="L22" s="7">
        <v>0</v>
      </c>
      <c r="N22" s="7">
        <v>73</v>
      </c>
      <c r="P22" s="7">
        <v>35</v>
      </c>
      <c r="Q22" s="16"/>
      <c r="R22" s="58">
        <f t="shared" si="0"/>
        <v>1060</v>
      </c>
      <c r="X22" s="10"/>
    </row>
    <row r="23" spans="1:24" ht="12.75" customHeight="1">
      <c r="A23" s="29"/>
      <c r="B23" s="7" t="s">
        <v>193</v>
      </c>
      <c r="C23" s="7">
        <v>250</v>
      </c>
      <c r="D23" s="7">
        <v>85</v>
      </c>
      <c r="F23" s="7">
        <v>112</v>
      </c>
      <c r="G23" s="7">
        <v>1</v>
      </c>
      <c r="I23" s="7">
        <v>1</v>
      </c>
      <c r="K23" s="7">
        <v>44</v>
      </c>
      <c r="L23" s="7">
        <v>0</v>
      </c>
      <c r="N23" s="7">
        <v>304</v>
      </c>
      <c r="P23" s="7">
        <v>11</v>
      </c>
      <c r="Q23" s="37"/>
      <c r="R23" s="58">
        <f t="shared" si="0"/>
        <v>808</v>
      </c>
      <c r="X23" s="10"/>
    </row>
    <row r="24" spans="2:24" ht="12.75" customHeight="1">
      <c r="B24" s="7" t="s">
        <v>68</v>
      </c>
      <c r="C24" s="7">
        <v>811</v>
      </c>
      <c r="D24" s="7">
        <v>97</v>
      </c>
      <c r="F24" s="7">
        <v>213</v>
      </c>
      <c r="G24" s="7">
        <v>7</v>
      </c>
      <c r="I24" s="7">
        <v>8</v>
      </c>
      <c r="K24" s="7">
        <v>30</v>
      </c>
      <c r="L24" s="7">
        <v>9</v>
      </c>
      <c r="N24" s="7">
        <v>31</v>
      </c>
      <c r="P24" s="7">
        <v>23</v>
      </c>
      <c r="Q24" s="16"/>
      <c r="R24" s="58">
        <f t="shared" si="0"/>
        <v>1229</v>
      </c>
      <c r="X24" s="10"/>
    </row>
    <row r="25" spans="2:24" ht="12.75" customHeight="1">
      <c r="B25" s="7" t="s">
        <v>69</v>
      </c>
      <c r="C25" s="7">
        <v>881</v>
      </c>
      <c r="D25" s="7">
        <v>146</v>
      </c>
      <c r="F25" s="7">
        <v>235</v>
      </c>
      <c r="G25" s="7">
        <v>7</v>
      </c>
      <c r="I25" s="7">
        <v>4</v>
      </c>
      <c r="K25" s="7">
        <v>133</v>
      </c>
      <c r="L25" s="7">
        <v>5</v>
      </c>
      <c r="N25" s="7">
        <v>391</v>
      </c>
      <c r="P25" s="7">
        <v>36</v>
      </c>
      <c r="Q25" s="16"/>
      <c r="R25" s="58">
        <f t="shared" si="0"/>
        <v>1838</v>
      </c>
      <c r="X25" s="10"/>
    </row>
    <row r="26" spans="2:24" ht="12.75" customHeight="1">
      <c r="B26" s="7" t="s">
        <v>70</v>
      </c>
      <c r="C26" s="7">
        <v>2300</v>
      </c>
      <c r="D26" s="7" t="s">
        <v>202</v>
      </c>
      <c r="F26" s="7">
        <v>275</v>
      </c>
      <c r="G26" s="7">
        <v>20</v>
      </c>
      <c r="I26" s="7">
        <v>10</v>
      </c>
      <c r="K26" s="7">
        <v>253</v>
      </c>
      <c r="L26" s="7">
        <v>4</v>
      </c>
      <c r="N26" s="7">
        <v>89</v>
      </c>
      <c r="P26" s="7">
        <v>10</v>
      </c>
      <c r="Q26" s="16"/>
      <c r="R26" s="58">
        <f t="shared" si="0"/>
        <v>2961</v>
      </c>
      <c r="X26" s="10"/>
    </row>
    <row r="27" spans="2:24" ht="12.75" customHeight="1">
      <c r="B27" s="7" t="s">
        <v>71</v>
      </c>
      <c r="C27" s="7">
        <v>176</v>
      </c>
      <c r="D27" s="7">
        <v>33</v>
      </c>
      <c r="F27" s="7">
        <v>221</v>
      </c>
      <c r="G27" s="7">
        <v>3</v>
      </c>
      <c r="I27" s="7">
        <v>1</v>
      </c>
      <c r="K27" s="7">
        <v>121</v>
      </c>
      <c r="L27" s="7">
        <v>1</v>
      </c>
      <c r="N27" s="7">
        <v>283</v>
      </c>
      <c r="P27" s="7">
        <v>6</v>
      </c>
      <c r="Q27" s="16"/>
      <c r="R27" s="58">
        <f t="shared" si="0"/>
        <v>845</v>
      </c>
      <c r="X27" s="10"/>
    </row>
    <row r="28" spans="2:24" ht="12.75" customHeight="1">
      <c r="B28" s="7" t="s">
        <v>72</v>
      </c>
      <c r="C28" s="7">
        <v>460</v>
      </c>
      <c r="D28" s="7">
        <v>118</v>
      </c>
      <c r="F28" s="7">
        <v>91</v>
      </c>
      <c r="G28" s="7">
        <v>44</v>
      </c>
      <c r="I28" s="7">
        <v>0</v>
      </c>
      <c r="K28" s="7">
        <v>7</v>
      </c>
      <c r="L28" s="7">
        <v>0</v>
      </c>
      <c r="N28" s="7">
        <v>85</v>
      </c>
      <c r="P28" s="7">
        <v>2</v>
      </c>
      <c r="Q28" s="16"/>
      <c r="R28" s="58">
        <f t="shared" si="0"/>
        <v>807</v>
      </c>
      <c r="X28" s="10"/>
    </row>
    <row r="29" spans="2:24" ht="12.75" customHeight="1">
      <c r="B29" s="7" t="s">
        <v>73</v>
      </c>
      <c r="C29" s="7">
        <v>153</v>
      </c>
      <c r="D29" s="7">
        <v>61</v>
      </c>
      <c r="F29" s="7">
        <v>199</v>
      </c>
      <c r="G29" s="7">
        <v>15</v>
      </c>
      <c r="I29" s="7">
        <v>17</v>
      </c>
      <c r="K29" s="7">
        <v>77</v>
      </c>
      <c r="L29" s="7">
        <v>24</v>
      </c>
      <c r="N29" s="7">
        <v>29</v>
      </c>
      <c r="P29" s="7">
        <v>1</v>
      </c>
      <c r="Q29" s="16"/>
      <c r="R29" s="58">
        <f t="shared" si="0"/>
        <v>576</v>
      </c>
      <c r="X29" s="10"/>
    </row>
    <row r="30" spans="2:24" ht="12.75" customHeight="1">
      <c r="B30" s="7" t="s">
        <v>74</v>
      </c>
      <c r="C30" s="7">
        <v>584</v>
      </c>
      <c r="D30" s="7">
        <v>127</v>
      </c>
      <c r="F30" s="7">
        <v>262</v>
      </c>
      <c r="G30" s="7">
        <v>4</v>
      </c>
      <c r="I30" s="7">
        <v>0</v>
      </c>
      <c r="K30" s="7">
        <v>151</v>
      </c>
      <c r="L30" s="7">
        <v>2</v>
      </c>
      <c r="N30" s="7">
        <v>166</v>
      </c>
      <c r="P30" s="7">
        <v>13</v>
      </c>
      <c r="Q30" s="16"/>
      <c r="R30" s="58">
        <f t="shared" si="0"/>
        <v>1309</v>
      </c>
      <c r="S30" s="16"/>
      <c r="X30" s="10"/>
    </row>
    <row r="31" spans="3:24" ht="13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57"/>
      <c r="S31" s="16"/>
      <c r="T31" s="10"/>
      <c r="U31" s="10"/>
      <c r="V31" s="10"/>
      <c r="W31" s="10"/>
      <c r="X31" s="10"/>
    </row>
    <row r="32" spans="1:19" s="66" customFormat="1" ht="18" customHeight="1" collapsed="1">
      <c r="A32" s="66" t="s">
        <v>75</v>
      </c>
      <c r="C32" s="66">
        <f>SUM(C33:C37)</f>
        <v>6722</v>
      </c>
      <c r="D32" s="66">
        <f>SUM(D33:D37)</f>
        <v>1013</v>
      </c>
      <c r="F32" s="66">
        <f>SUM(F33:F37)</f>
        <v>1106</v>
      </c>
      <c r="G32" s="66">
        <f>SUM(G33:G37)</f>
        <v>32</v>
      </c>
      <c r="H32" s="37"/>
      <c r="I32" s="66">
        <f>SUM(I33:I37)</f>
        <v>7</v>
      </c>
      <c r="J32" s="37"/>
      <c r="K32" s="66">
        <f>SUM(K33:K37)</f>
        <v>232</v>
      </c>
      <c r="L32" s="66">
        <f>SUM(L33:L37)</f>
        <v>9</v>
      </c>
      <c r="N32" s="66">
        <f>SUM(N33:N37)</f>
        <v>1133</v>
      </c>
      <c r="O32" s="37"/>
      <c r="P32" s="66">
        <f>SUM(P33:P37)</f>
        <v>4</v>
      </c>
      <c r="Q32" s="16"/>
      <c r="R32" s="75">
        <f aca="true" t="shared" si="1" ref="R32:R37">SUM(C32:P32)</f>
        <v>10258</v>
      </c>
      <c r="S32" s="24"/>
    </row>
    <row r="33" spans="2:19" ht="12.75" customHeight="1">
      <c r="B33" s="7" t="s">
        <v>63</v>
      </c>
      <c r="C33" s="7">
        <v>1418</v>
      </c>
      <c r="D33" s="7">
        <v>182</v>
      </c>
      <c r="F33" s="7">
        <v>188</v>
      </c>
      <c r="G33" s="7">
        <v>18</v>
      </c>
      <c r="I33" s="7">
        <v>1</v>
      </c>
      <c r="K33" s="7">
        <v>34</v>
      </c>
      <c r="L33" s="7">
        <v>4</v>
      </c>
      <c r="N33" s="7">
        <v>57</v>
      </c>
      <c r="P33" s="7">
        <v>0</v>
      </c>
      <c r="Q33" s="16"/>
      <c r="R33" s="58">
        <f t="shared" si="1"/>
        <v>1902</v>
      </c>
      <c r="S33" s="24"/>
    </row>
    <row r="34" spans="2:19" ht="12.75" customHeight="1">
      <c r="B34" s="7" t="s">
        <v>4</v>
      </c>
      <c r="C34" s="7">
        <v>1672</v>
      </c>
      <c r="D34" s="7">
        <v>132</v>
      </c>
      <c r="F34" s="7">
        <v>57</v>
      </c>
      <c r="G34" s="7">
        <v>8</v>
      </c>
      <c r="I34" s="7">
        <v>1</v>
      </c>
      <c r="K34" s="7">
        <v>38</v>
      </c>
      <c r="L34" s="7">
        <v>0</v>
      </c>
      <c r="N34" s="7">
        <v>227</v>
      </c>
      <c r="P34" s="7">
        <v>3</v>
      </c>
      <c r="Q34" s="16"/>
      <c r="R34" s="58">
        <f t="shared" si="1"/>
        <v>2138</v>
      </c>
      <c r="S34" s="24"/>
    </row>
    <row r="35" spans="2:18" ht="12.75" customHeight="1">
      <c r="B35" s="7" t="s">
        <v>76</v>
      </c>
      <c r="C35" s="7">
        <v>1099</v>
      </c>
      <c r="D35" s="7">
        <v>216</v>
      </c>
      <c r="F35" s="7">
        <v>211</v>
      </c>
      <c r="G35" s="7">
        <v>5</v>
      </c>
      <c r="I35" s="7">
        <v>4</v>
      </c>
      <c r="K35" s="7">
        <v>64</v>
      </c>
      <c r="L35" s="7">
        <v>5</v>
      </c>
      <c r="N35" s="7">
        <v>194</v>
      </c>
      <c r="P35" s="7">
        <v>0</v>
      </c>
      <c r="Q35" s="16"/>
      <c r="R35" s="58">
        <f>SUM(C35:P35)</f>
        <v>1798</v>
      </c>
    </row>
    <row r="36" spans="2:18" ht="12.75" customHeight="1">
      <c r="B36" s="7" t="s">
        <v>49</v>
      </c>
      <c r="C36" s="7">
        <v>1280</v>
      </c>
      <c r="D36" s="7">
        <v>177</v>
      </c>
      <c r="F36" s="7">
        <v>389</v>
      </c>
      <c r="G36" s="7">
        <v>1</v>
      </c>
      <c r="I36" s="7">
        <v>1</v>
      </c>
      <c r="K36" s="7">
        <v>65</v>
      </c>
      <c r="L36" s="7">
        <v>0</v>
      </c>
      <c r="N36" s="7">
        <v>391</v>
      </c>
      <c r="P36" s="7">
        <v>1</v>
      </c>
      <c r="Q36" s="16"/>
      <c r="R36" s="58">
        <f t="shared" si="1"/>
        <v>2305</v>
      </c>
    </row>
    <row r="37" spans="2:18" ht="12.75" customHeight="1">
      <c r="B37" s="29" t="s">
        <v>77</v>
      </c>
      <c r="C37" s="7">
        <v>1253</v>
      </c>
      <c r="D37" s="7">
        <v>306</v>
      </c>
      <c r="F37" s="7">
        <v>261</v>
      </c>
      <c r="G37" s="7">
        <v>0</v>
      </c>
      <c r="I37" s="7">
        <v>0</v>
      </c>
      <c r="K37" s="7">
        <v>31</v>
      </c>
      <c r="L37" s="7">
        <v>0</v>
      </c>
      <c r="N37" s="7">
        <v>264</v>
      </c>
      <c r="P37" s="7">
        <v>0</v>
      </c>
      <c r="R37" s="58">
        <f t="shared" si="1"/>
        <v>2115</v>
      </c>
    </row>
    <row r="38" spans="2:18" ht="12.75" customHeight="1">
      <c r="B38" s="29"/>
      <c r="C38" s="10"/>
      <c r="D38" s="10"/>
      <c r="E38" s="10"/>
      <c r="F38" s="10"/>
      <c r="G38" s="10"/>
      <c r="K38" s="10"/>
      <c r="L38" s="10"/>
      <c r="M38" s="10"/>
      <c r="N38" s="10"/>
      <c r="R38" s="43"/>
    </row>
    <row r="39" spans="1:24" s="66" customFormat="1" ht="12.75" customHeight="1">
      <c r="A39" s="73" t="s">
        <v>78</v>
      </c>
      <c r="B39" s="69"/>
      <c r="C39" s="69">
        <v>1</v>
      </c>
      <c r="D39" s="69">
        <v>0</v>
      </c>
      <c r="E39" s="69"/>
      <c r="F39" s="69">
        <v>0</v>
      </c>
      <c r="G39" s="69">
        <v>0</v>
      </c>
      <c r="H39" s="69"/>
      <c r="I39" s="69">
        <v>10</v>
      </c>
      <c r="J39" s="69"/>
      <c r="K39" s="69">
        <v>4</v>
      </c>
      <c r="L39" s="69">
        <v>0</v>
      </c>
      <c r="M39" s="69"/>
      <c r="N39" s="69">
        <v>0</v>
      </c>
      <c r="O39" s="69"/>
      <c r="P39" s="75">
        <v>0</v>
      </c>
      <c r="Q39" s="69"/>
      <c r="R39" s="75">
        <f>SUM(C39:P39)</f>
        <v>15</v>
      </c>
      <c r="S39" s="69"/>
      <c r="X39" s="73"/>
    </row>
    <row r="40" spans="1:19" ht="12.75" customHeight="1">
      <c r="A40" s="6"/>
      <c r="B40" s="6"/>
      <c r="C40" s="44"/>
      <c r="D40" s="44"/>
      <c r="E40" s="44"/>
      <c r="F40" s="44"/>
      <c r="G40" s="44"/>
      <c r="H40" s="12"/>
      <c r="I40" s="6"/>
      <c r="J40" s="12"/>
      <c r="K40" s="44"/>
      <c r="L40" s="44"/>
      <c r="M40" s="44"/>
      <c r="N40" s="44"/>
      <c r="O40" s="12"/>
      <c r="P40" s="44"/>
      <c r="Q40" s="12"/>
      <c r="R40" s="81"/>
      <c r="S40" s="12"/>
    </row>
    <row r="41" ht="10.5" customHeight="1">
      <c r="A41" s="16"/>
    </row>
    <row r="42" spans="1:2" ht="12" customHeight="1">
      <c r="A42" s="79" t="s">
        <v>14</v>
      </c>
      <c r="B42" s="24"/>
    </row>
    <row r="43" ht="10.5" customHeight="1">
      <c r="B43" s="2"/>
    </row>
    <row r="44" ht="12" customHeight="1">
      <c r="A44" s="17" t="s">
        <v>3</v>
      </c>
    </row>
    <row r="45" ht="12.75" customHeight="1">
      <c r="A45" s="16"/>
    </row>
    <row r="46" spans="1:2" ht="12.75" customHeight="1">
      <c r="A46" s="2"/>
      <c r="B46" s="2"/>
    </row>
    <row r="47" spans="1:2" ht="12.75" customHeight="1">
      <c r="A47" s="2"/>
      <c r="B47" s="2"/>
    </row>
    <row r="48" spans="1:2" ht="12.75" customHeight="1">
      <c r="A48" s="2"/>
      <c r="B48" s="2"/>
    </row>
    <row r="49" spans="1:2" ht="12.75">
      <c r="A49" s="2"/>
      <c r="B49" s="2"/>
    </row>
    <row r="50" ht="10.5" customHeight="1"/>
    <row r="51" ht="10.5" customHeight="1">
      <c r="A51" s="24"/>
    </row>
    <row r="52" ht="10.5" customHeight="1">
      <c r="A52" s="24"/>
    </row>
    <row r="53" ht="12.75">
      <c r="A53" s="33"/>
    </row>
  </sheetData>
  <mergeCells count="12">
    <mergeCell ref="A1:R1"/>
    <mergeCell ref="N8:O8"/>
    <mergeCell ref="I8:J8"/>
    <mergeCell ref="P8:Q8"/>
    <mergeCell ref="C7:E7"/>
    <mergeCell ref="K6:L6"/>
    <mergeCell ref="K7:L7"/>
    <mergeCell ref="A2:R2"/>
    <mergeCell ref="N6:O6"/>
    <mergeCell ref="N7:O7"/>
    <mergeCell ref="C6:E6"/>
    <mergeCell ref="A3:R3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7109375" style="7" customWidth="1"/>
    <col min="2" max="2" width="57.8515625" style="7" customWidth="1"/>
    <col min="3" max="3" width="7.421875" style="7" customWidth="1"/>
    <col min="4" max="4" width="5.421875" style="7" customWidth="1"/>
    <col min="5" max="5" width="2.7109375" style="7" customWidth="1"/>
    <col min="6" max="6" width="7.00390625" style="2" customWidth="1"/>
    <col min="7" max="7" width="4.28125" style="7" customWidth="1"/>
    <col min="8" max="8" width="6.7109375" style="7" customWidth="1"/>
    <col min="9" max="9" width="5.8515625" style="7" customWidth="1"/>
    <col min="10" max="10" width="2.140625" style="7" customWidth="1"/>
    <col min="11" max="11" width="8.421875" style="7" customWidth="1"/>
    <col min="12" max="12" width="3.28125" style="7" customWidth="1"/>
    <col min="13" max="13" width="6.28125" style="7" customWidth="1"/>
    <col min="14" max="14" width="2.421875" style="7" customWidth="1"/>
    <col min="15" max="15" width="7.28125" style="45" customWidth="1"/>
    <col min="16" max="16" width="1.7109375" style="7" customWidth="1"/>
    <col min="17" max="228" width="9.140625" style="7" customWidth="1"/>
    <col min="229" max="16384" width="11.421875" style="7" customWidth="1"/>
  </cols>
  <sheetData>
    <row r="1" spans="1:15" ht="12.75">
      <c r="A1" s="98" t="s">
        <v>197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2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1">
        <v>2005</v>
      </c>
      <c r="B3" s="18"/>
      <c r="C3" s="20"/>
      <c r="D3" s="20"/>
      <c r="E3" s="20"/>
      <c r="F3" s="34"/>
      <c r="G3" s="20"/>
      <c r="H3" s="20"/>
      <c r="I3" s="20"/>
      <c r="J3" s="20"/>
      <c r="K3" s="20"/>
      <c r="L3" s="20"/>
      <c r="M3" s="20"/>
      <c r="N3" s="20"/>
      <c r="O3" s="56"/>
    </row>
    <row r="4" spans="1:16" ht="12.75">
      <c r="A4" s="12"/>
      <c r="F4" s="6"/>
      <c r="P4" s="12"/>
    </row>
    <row r="5" spans="2:15" ht="6.75" customHeight="1">
      <c r="B5" s="3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60"/>
    </row>
    <row r="6" spans="3:15" ht="9.75" customHeight="1">
      <c r="C6" s="23" t="s">
        <v>86</v>
      </c>
      <c r="D6" s="23"/>
      <c r="E6" s="35"/>
      <c r="F6" s="35"/>
      <c r="G6" s="23"/>
      <c r="H6" s="96" t="s">
        <v>79</v>
      </c>
      <c r="I6" s="96"/>
      <c r="J6" s="55"/>
      <c r="K6" s="96" t="s">
        <v>20</v>
      </c>
      <c r="L6" s="100"/>
      <c r="M6" s="24"/>
      <c r="N6" s="24"/>
      <c r="O6" s="33"/>
    </row>
    <row r="7" spans="3:15" ht="9.75" customHeight="1">
      <c r="C7" s="23" t="s">
        <v>66</v>
      </c>
      <c r="D7" s="23"/>
      <c r="E7" s="35"/>
      <c r="F7" s="35"/>
      <c r="G7" s="23"/>
      <c r="H7" s="96" t="s">
        <v>80</v>
      </c>
      <c r="I7" s="96"/>
      <c r="J7" s="55"/>
      <c r="K7" s="96" t="s">
        <v>67</v>
      </c>
      <c r="L7" s="100"/>
      <c r="M7" s="24"/>
      <c r="N7" s="24"/>
      <c r="O7" s="33"/>
    </row>
    <row r="8" spans="1:15" ht="9.75" customHeight="1">
      <c r="A8" s="24" t="s">
        <v>52</v>
      </c>
      <c r="C8" s="39" t="s">
        <v>160</v>
      </c>
      <c r="D8" s="40" t="s">
        <v>161</v>
      </c>
      <c r="E8" s="4"/>
      <c r="F8" s="99" t="s">
        <v>83</v>
      </c>
      <c r="G8" s="99"/>
      <c r="H8" s="41" t="s">
        <v>29</v>
      </c>
      <c r="I8" s="41" t="s">
        <v>30</v>
      </c>
      <c r="J8" s="41"/>
      <c r="K8" s="99" t="s">
        <v>86</v>
      </c>
      <c r="L8" s="99"/>
      <c r="M8" s="96" t="s">
        <v>195</v>
      </c>
      <c r="N8" s="100"/>
      <c r="O8" s="25" t="s">
        <v>164</v>
      </c>
    </row>
    <row r="9" spans="1:16" ht="6.75" customHeight="1">
      <c r="A9" s="12"/>
      <c r="B9" s="12"/>
      <c r="C9" s="59"/>
      <c r="D9" s="59"/>
      <c r="E9" s="12"/>
      <c r="F9" s="6"/>
      <c r="G9" s="12"/>
      <c r="H9" s="59"/>
      <c r="I9" s="59"/>
      <c r="J9" s="59"/>
      <c r="K9" s="12"/>
      <c r="L9" s="12"/>
      <c r="M9" s="12"/>
      <c r="N9" s="12"/>
      <c r="O9" s="59"/>
      <c r="P9" s="12"/>
    </row>
    <row r="10" spans="3:15" ht="12.75" customHeight="1">
      <c r="C10" s="57"/>
      <c r="D10" s="57"/>
      <c r="E10" s="16"/>
      <c r="G10" s="16"/>
      <c r="H10" s="57"/>
      <c r="I10" s="57"/>
      <c r="J10" s="57"/>
      <c r="K10" s="16"/>
      <c r="L10" s="16"/>
      <c r="M10" s="16"/>
      <c r="N10" s="16"/>
      <c r="O10" s="57"/>
    </row>
    <row r="11" spans="1:16" s="66" customFormat="1" ht="12.75" customHeight="1">
      <c r="A11" s="66" t="s">
        <v>27</v>
      </c>
      <c r="C11" s="75">
        <f>SUM(C12:C40)</f>
        <v>1443</v>
      </c>
      <c r="D11" s="75">
        <f>SUM(D12:D40)</f>
        <v>2</v>
      </c>
      <c r="E11" s="75"/>
      <c r="F11" s="75">
        <f>SUM(F12:F40)</f>
        <v>4</v>
      </c>
      <c r="G11" s="75"/>
      <c r="H11" s="75">
        <f>SUM(H12:H40)</f>
        <v>1076</v>
      </c>
      <c r="I11" s="75">
        <f>SUM(I12:I40)</f>
        <v>1</v>
      </c>
      <c r="J11" s="75"/>
      <c r="K11" s="75">
        <f>SUM(K12:K40)</f>
        <v>0</v>
      </c>
      <c r="L11" s="75"/>
      <c r="M11" s="75">
        <f>SUM(M12:M40)</f>
        <v>95</v>
      </c>
      <c r="N11" s="75"/>
      <c r="O11" s="75">
        <f>SUM(C11:M11)</f>
        <v>2621</v>
      </c>
      <c r="P11" s="7"/>
    </row>
    <row r="12" spans="2:15" ht="12.75" customHeight="1">
      <c r="B12" s="10" t="s">
        <v>54</v>
      </c>
      <c r="C12" s="10">
        <v>30</v>
      </c>
      <c r="D12" s="10">
        <v>0</v>
      </c>
      <c r="E12" s="10"/>
      <c r="F12" s="10">
        <v>0</v>
      </c>
      <c r="G12" s="10"/>
      <c r="H12" s="10">
        <v>65</v>
      </c>
      <c r="I12" s="10">
        <v>0</v>
      </c>
      <c r="J12" s="10"/>
      <c r="K12" s="10">
        <v>0</v>
      </c>
      <c r="L12" s="10"/>
      <c r="M12" s="16">
        <v>5</v>
      </c>
      <c r="N12" s="16"/>
      <c r="O12" s="58">
        <f aca="true" t="shared" si="0" ref="O12:O40">SUM(C12:M12)</f>
        <v>100</v>
      </c>
    </row>
    <row r="13" spans="2:15" ht="12.75" customHeight="1">
      <c r="B13" s="10" t="s">
        <v>89</v>
      </c>
      <c r="C13" s="82">
        <v>37</v>
      </c>
      <c r="D13" s="82">
        <v>0</v>
      </c>
      <c r="E13" s="82"/>
      <c r="F13" s="82">
        <v>0</v>
      </c>
      <c r="G13" s="82"/>
      <c r="H13" s="82">
        <v>39</v>
      </c>
      <c r="I13" s="82">
        <v>0</v>
      </c>
      <c r="J13" s="82"/>
      <c r="K13" s="82">
        <v>0</v>
      </c>
      <c r="L13" s="82"/>
      <c r="M13" s="16">
        <v>1</v>
      </c>
      <c r="N13" s="16"/>
      <c r="O13" s="58">
        <f t="shared" si="0"/>
        <v>77</v>
      </c>
    </row>
    <row r="14" spans="2:15" ht="12.75" customHeight="1">
      <c r="B14" s="10" t="s">
        <v>53</v>
      </c>
      <c r="C14" s="10">
        <v>34</v>
      </c>
      <c r="D14" s="10">
        <v>0</v>
      </c>
      <c r="E14" s="10"/>
      <c r="F14" s="10">
        <v>0</v>
      </c>
      <c r="G14" s="10"/>
      <c r="H14" s="10">
        <v>12</v>
      </c>
      <c r="I14" s="10">
        <v>0</v>
      </c>
      <c r="J14" s="10"/>
      <c r="K14" s="10">
        <v>0</v>
      </c>
      <c r="L14" s="10"/>
      <c r="M14" s="16">
        <v>2</v>
      </c>
      <c r="N14" s="16"/>
      <c r="O14" s="58">
        <f t="shared" si="0"/>
        <v>48</v>
      </c>
    </row>
    <row r="15" spans="2:15" ht="12.75" customHeight="1">
      <c r="B15" s="10" t="s">
        <v>36</v>
      </c>
      <c r="C15" s="10">
        <v>30</v>
      </c>
      <c r="D15" s="10">
        <v>0</v>
      </c>
      <c r="E15" s="10"/>
      <c r="F15" s="10">
        <v>0</v>
      </c>
      <c r="G15" s="10"/>
      <c r="H15" s="10">
        <v>9</v>
      </c>
      <c r="I15" s="10">
        <v>0</v>
      </c>
      <c r="J15" s="10"/>
      <c r="K15" s="10">
        <v>0</v>
      </c>
      <c r="L15" s="10"/>
      <c r="M15" s="16">
        <v>2</v>
      </c>
      <c r="N15" s="16"/>
      <c r="O15" s="58">
        <f t="shared" si="0"/>
        <v>41</v>
      </c>
    </row>
    <row r="16" spans="2:15" ht="12.75" customHeight="1">
      <c r="B16" s="53" t="s">
        <v>204</v>
      </c>
      <c r="C16" s="53">
        <v>26</v>
      </c>
      <c r="D16" s="53">
        <v>0</v>
      </c>
      <c r="E16" s="53"/>
      <c r="F16" s="53">
        <v>0</v>
      </c>
      <c r="G16" s="53"/>
      <c r="H16" s="53">
        <v>32</v>
      </c>
      <c r="I16" s="53">
        <v>0</v>
      </c>
      <c r="J16" s="53"/>
      <c r="K16" s="53">
        <v>0</v>
      </c>
      <c r="L16" s="53"/>
      <c r="M16" s="90">
        <v>6</v>
      </c>
      <c r="N16" s="90"/>
      <c r="O16" s="91">
        <f t="shared" si="0"/>
        <v>64</v>
      </c>
    </row>
    <row r="17" spans="2:15" ht="12.75" customHeight="1">
      <c r="B17" s="10" t="s">
        <v>56</v>
      </c>
      <c r="C17" s="10">
        <v>16</v>
      </c>
      <c r="D17" s="10">
        <v>0</v>
      </c>
      <c r="E17" s="10"/>
      <c r="F17" s="10">
        <v>2</v>
      </c>
      <c r="G17" s="10"/>
      <c r="H17" s="10">
        <v>11</v>
      </c>
      <c r="I17" s="10">
        <v>0</v>
      </c>
      <c r="J17" s="10"/>
      <c r="K17" s="10">
        <v>0</v>
      </c>
      <c r="L17" s="10"/>
      <c r="M17" s="16">
        <v>0</v>
      </c>
      <c r="N17" s="37"/>
      <c r="O17" s="58">
        <f t="shared" si="0"/>
        <v>29</v>
      </c>
    </row>
    <row r="18" spans="2:15" ht="12.75" customHeight="1">
      <c r="B18" s="10" t="s">
        <v>57</v>
      </c>
      <c r="C18" s="10">
        <v>31</v>
      </c>
      <c r="D18" s="10">
        <v>0</v>
      </c>
      <c r="E18" s="10"/>
      <c r="F18" s="10">
        <v>0</v>
      </c>
      <c r="G18" s="10"/>
      <c r="H18" s="10">
        <v>13</v>
      </c>
      <c r="I18" s="10">
        <v>0</v>
      </c>
      <c r="J18" s="10"/>
      <c r="K18" s="10">
        <v>0</v>
      </c>
      <c r="L18" s="10"/>
      <c r="M18" s="16">
        <v>0</v>
      </c>
      <c r="N18" s="16"/>
      <c r="O18" s="58">
        <f t="shared" si="0"/>
        <v>44</v>
      </c>
    </row>
    <row r="19" spans="2:15" ht="12.75" customHeight="1">
      <c r="B19" s="10" t="s">
        <v>90</v>
      </c>
      <c r="C19" s="10">
        <v>37</v>
      </c>
      <c r="D19" s="10">
        <v>0</v>
      </c>
      <c r="E19" s="10"/>
      <c r="F19" s="10">
        <v>0</v>
      </c>
      <c r="G19" s="10"/>
      <c r="H19" s="10">
        <v>18</v>
      </c>
      <c r="I19" s="10">
        <v>0</v>
      </c>
      <c r="J19" s="10"/>
      <c r="K19" s="10">
        <v>0</v>
      </c>
      <c r="L19" s="10"/>
      <c r="M19" s="16">
        <v>2</v>
      </c>
      <c r="N19" s="16"/>
      <c r="O19" s="58">
        <f t="shared" si="0"/>
        <v>57</v>
      </c>
    </row>
    <row r="20" spans="2:15" ht="12.75" customHeight="1">
      <c r="B20" s="10" t="s">
        <v>61</v>
      </c>
      <c r="C20" s="10">
        <v>21</v>
      </c>
      <c r="D20" s="10">
        <v>0</v>
      </c>
      <c r="E20" s="10"/>
      <c r="F20" s="10">
        <v>0</v>
      </c>
      <c r="G20" s="10"/>
      <c r="H20" s="10">
        <v>10</v>
      </c>
      <c r="I20" s="10">
        <v>0</v>
      </c>
      <c r="J20" s="10"/>
      <c r="K20" s="10">
        <v>0</v>
      </c>
      <c r="L20" s="10"/>
      <c r="M20" s="16">
        <v>2</v>
      </c>
      <c r="N20" s="16"/>
      <c r="O20" s="58">
        <f t="shared" si="0"/>
        <v>33</v>
      </c>
    </row>
    <row r="21" spans="2:15" ht="12.75" customHeight="1">
      <c r="B21" s="10" t="s">
        <v>62</v>
      </c>
      <c r="C21" s="10">
        <v>18</v>
      </c>
      <c r="D21" s="10">
        <v>0</v>
      </c>
      <c r="E21" s="10"/>
      <c r="F21" s="10">
        <v>0</v>
      </c>
      <c r="G21" s="10"/>
      <c r="H21" s="10">
        <v>5</v>
      </c>
      <c r="I21" s="10">
        <v>0</v>
      </c>
      <c r="J21" s="10"/>
      <c r="K21" s="10">
        <v>0</v>
      </c>
      <c r="L21" s="10"/>
      <c r="M21" s="16">
        <v>0</v>
      </c>
      <c r="N21" s="16"/>
      <c r="O21" s="58">
        <f t="shared" si="0"/>
        <v>23</v>
      </c>
    </row>
    <row r="22" spans="2:15" ht="12.75" customHeight="1">
      <c r="B22" s="10" t="s">
        <v>88</v>
      </c>
      <c r="C22" s="10">
        <v>0</v>
      </c>
      <c r="D22" s="10">
        <v>0</v>
      </c>
      <c r="E22" s="10"/>
      <c r="F22" s="10">
        <v>0</v>
      </c>
      <c r="G22" s="10"/>
      <c r="H22" s="10">
        <v>1</v>
      </c>
      <c r="I22" s="10">
        <v>0</v>
      </c>
      <c r="J22" s="10"/>
      <c r="K22" s="10">
        <v>0</v>
      </c>
      <c r="L22" s="10"/>
      <c r="M22" s="16">
        <v>0</v>
      </c>
      <c r="N22" s="16"/>
      <c r="O22" s="58">
        <f>SUM(C22:M22)</f>
        <v>1</v>
      </c>
    </row>
    <row r="23" spans="2:15" ht="12.75" customHeight="1">
      <c r="B23" s="10" t="s">
        <v>91</v>
      </c>
      <c r="C23" s="10">
        <v>67</v>
      </c>
      <c r="D23" s="10">
        <v>0</v>
      </c>
      <c r="E23" s="10"/>
      <c r="F23" s="10">
        <v>0</v>
      </c>
      <c r="G23" s="10"/>
      <c r="H23" s="10">
        <v>57</v>
      </c>
      <c r="I23" s="10">
        <v>0</v>
      </c>
      <c r="J23" s="10"/>
      <c r="K23" s="10">
        <v>0</v>
      </c>
      <c r="L23" s="10"/>
      <c r="M23" s="16">
        <v>4</v>
      </c>
      <c r="N23" s="37"/>
      <c r="O23" s="58">
        <f t="shared" si="0"/>
        <v>128</v>
      </c>
    </row>
    <row r="24" spans="2:15" ht="12.75" customHeight="1">
      <c r="B24" s="10" t="s">
        <v>92</v>
      </c>
      <c r="C24" s="10">
        <v>71</v>
      </c>
      <c r="D24" s="10">
        <v>0</v>
      </c>
      <c r="E24" s="10"/>
      <c r="F24" s="10">
        <v>0</v>
      </c>
      <c r="G24" s="10"/>
      <c r="H24" s="10">
        <v>79</v>
      </c>
      <c r="I24" s="10">
        <v>1</v>
      </c>
      <c r="J24" s="10"/>
      <c r="K24" s="10">
        <v>0</v>
      </c>
      <c r="L24" s="10"/>
      <c r="M24" s="16">
        <v>2</v>
      </c>
      <c r="N24" s="16"/>
      <c r="O24" s="58">
        <f t="shared" si="0"/>
        <v>153</v>
      </c>
    </row>
    <row r="25" spans="2:15" ht="12.75" customHeight="1">
      <c r="B25" s="10" t="s">
        <v>93</v>
      </c>
      <c r="C25" s="10">
        <v>104</v>
      </c>
      <c r="D25" s="10">
        <v>0</v>
      </c>
      <c r="E25" s="10"/>
      <c r="F25" s="10">
        <v>0</v>
      </c>
      <c r="G25" s="10"/>
      <c r="H25" s="10">
        <v>76</v>
      </c>
      <c r="I25" s="10">
        <v>0</v>
      </c>
      <c r="J25" s="10"/>
      <c r="K25" s="10">
        <v>0</v>
      </c>
      <c r="L25" s="10"/>
      <c r="M25" s="16">
        <v>3</v>
      </c>
      <c r="N25" s="16"/>
      <c r="O25" s="58">
        <f t="shared" si="0"/>
        <v>183</v>
      </c>
    </row>
    <row r="26" spans="2:15" ht="12.75" customHeight="1">
      <c r="B26" s="10" t="s">
        <v>94</v>
      </c>
      <c r="C26" s="10">
        <v>62</v>
      </c>
      <c r="D26" s="10">
        <v>0</v>
      </c>
      <c r="E26" s="10"/>
      <c r="F26" s="10">
        <v>0</v>
      </c>
      <c r="G26" s="10"/>
      <c r="H26" s="10">
        <v>55</v>
      </c>
      <c r="I26" s="10">
        <v>0</v>
      </c>
      <c r="J26" s="10"/>
      <c r="K26" s="10">
        <v>0</v>
      </c>
      <c r="L26" s="10"/>
      <c r="M26" s="16">
        <v>1</v>
      </c>
      <c r="N26" s="16"/>
      <c r="O26" s="58">
        <f t="shared" si="0"/>
        <v>118</v>
      </c>
    </row>
    <row r="27" spans="2:15" ht="12.75" customHeight="1">
      <c r="B27" s="10" t="s">
        <v>95</v>
      </c>
      <c r="C27" s="10">
        <v>51</v>
      </c>
      <c r="D27" s="10">
        <v>0</v>
      </c>
      <c r="E27" s="10"/>
      <c r="F27" s="10">
        <v>0</v>
      </c>
      <c r="G27" s="10"/>
      <c r="H27" s="10">
        <v>14</v>
      </c>
      <c r="I27" s="10">
        <v>0</v>
      </c>
      <c r="J27" s="10"/>
      <c r="K27" s="10">
        <v>0</v>
      </c>
      <c r="L27" s="10"/>
      <c r="M27" s="16">
        <v>6</v>
      </c>
      <c r="N27" s="16"/>
      <c r="O27" s="58">
        <f t="shared" si="0"/>
        <v>71</v>
      </c>
    </row>
    <row r="28" spans="2:15" ht="12.75" customHeight="1">
      <c r="B28" s="10" t="s">
        <v>96</v>
      </c>
      <c r="C28" s="10">
        <v>38</v>
      </c>
      <c r="D28" s="10">
        <v>0</v>
      </c>
      <c r="E28" s="10"/>
      <c r="F28" s="10">
        <v>0</v>
      </c>
      <c r="G28" s="10"/>
      <c r="H28" s="10">
        <v>22</v>
      </c>
      <c r="I28" s="10">
        <v>0</v>
      </c>
      <c r="J28" s="10"/>
      <c r="K28" s="10">
        <v>0</v>
      </c>
      <c r="L28" s="10"/>
      <c r="M28" s="16">
        <v>1</v>
      </c>
      <c r="N28" s="16"/>
      <c r="O28" s="58">
        <f t="shared" si="0"/>
        <v>61</v>
      </c>
    </row>
    <row r="29" spans="2:15" ht="12.75" customHeight="1">
      <c r="B29" s="10" t="s">
        <v>97</v>
      </c>
      <c r="C29" s="10">
        <v>96</v>
      </c>
      <c r="D29" s="10">
        <v>0</v>
      </c>
      <c r="E29" s="10"/>
      <c r="F29" s="10">
        <v>0</v>
      </c>
      <c r="G29" s="10"/>
      <c r="H29" s="10">
        <v>47</v>
      </c>
      <c r="I29" s="10">
        <v>0</v>
      </c>
      <c r="J29" s="10"/>
      <c r="K29" s="10">
        <v>0</v>
      </c>
      <c r="L29" s="10"/>
      <c r="M29" s="16">
        <v>13</v>
      </c>
      <c r="N29" s="16"/>
      <c r="O29" s="58">
        <f t="shared" si="0"/>
        <v>156</v>
      </c>
    </row>
    <row r="30" spans="2:16" ht="12.75" customHeight="1">
      <c r="B30" s="10" t="s">
        <v>98</v>
      </c>
      <c r="C30" s="10">
        <v>46</v>
      </c>
      <c r="D30" s="10">
        <v>0</v>
      </c>
      <c r="E30" s="10"/>
      <c r="F30" s="10">
        <v>0</v>
      </c>
      <c r="G30" s="10"/>
      <c r="H30" s="10">
        <v>72</v>
      </c>
      <c r="I30" s="10">
        <v>0</v>
      </c>
      <c r="J30" s="10"/>
      <c r="K30" s="10">
        <v>0</v>
      </c>
      <c r="L30" s="10"/>
      <c r="M30" s="16">
        <v>7</v>
      </c>
      <c r="N30" s="16"/>
      <c r="O30" s="58">
        <f t="shared" si="0"/>
        <v>125</v>
      </c>
      <c r="P30" s="16"/>
    </row>
    <row r="31" spans="2:16" ht="12.75" customHeight="1">
      <c r="B31" s="10" t="s">
        <v>99</v>
      </c>
      <c r="C31" s="10">
        <v>59</v>
      </c>
      <c r="D31" s="10">
        <v>0</v>
      </c>
      <c r="E31" s="10"/>
      <c r="F31" s="10">
        <v>0</v>
      </c>
      <c r="G31" s="10"/>
      <c r="H31" s="10">
        <v>47</v>
      </c>
      <c r="I31" s="10">
        <v>0</v>
      </c>
      <c r="J31" s="10"/>
      <c r="K31" s="10">
        <v>0</v>
      </c>
      <c r="L31" s="10"/>
      <c r="M31" s="16">
        <v>3</v>
      </c>
      <c r="N31" s="16"/>
      <c r="O31" s="58">
        <f t="shared" si="0"/>
        <v>109</v>
      </c>
      <c r="P31" s="16"/>
    </row>
    <row r="32" spans="2:16" ht="12.75" customHeight="1">
      <c r="B32" s="10" t="s">
        <v>100</v>
      </c>
      <c r="C32" s="10">
        <v>53</v>
      </c>
      <c r="D32" s="10">
        <v>0</v>
      </c>
      <c r="E32" s="10"/>
      <c r="F32" s="10">
        <v>0</v>
      </c>
      <c r="G32" s="10"/>
      <c r="H32" s="10">
        <v>39</v>
      </c>
      <c r="I32" s="10">
        <v>0</v>
      </c>
      <c r="J32" s="10"/>
      <c r="K32" s="10">
        <v>0</v>
      </c>
      <c r="L32" s="10"/>
      <c r="M32" s="16">
        <v>4</v>
      </c>
      <c r="N32" s="16"/>
      <c r="O32" s="58">
        <f t="shared" si="0"/>
        <v>96</v>
      </c>
      <c r="P32" s="24"/>
    </row>
    <row r="33" spans="2:16" ht="12.75" customHeight="1">
      <c r="B33" s="10" t="s">
        <v>101</v>
      </c>
      <c r="C33" s="10">
        <v>49</v>
      </c>
      <c r="D33" s="10">
        <v>0</v>
      </c>
      <c r="E33" s="10"/>
      <c r="F33" s="10">
        <v>1</v>
      </c>
      <c r="G33" s="10"/>
      <c r="H33" s="10">
        <v>45</v>
      </c>
      <c r="I33" s="10">
        <v>0</v>
      </c>
      <c r="J33" s="10"/>
      <c r="K33" s="10">
        <v>0</v>
      </c>
      <c r="L33" s="10"/>
      <c r="M33" s="16">
        <v>6</v>
      </c>
      <c r="N33" s="16"/>
      <c r="O33" s="58">
        <f t="shared" si="0"/>
        <v>101</v>
      </c>
      <c r="P33" s="24"/>
    </row>
    <row r="34" spans="2:16" ht="12.75" customHeight="1">
      <c r="B34" s="10" t="s">
        <v>102</v>
      </c>
      <c r="C34" s="10">
        <v>79</v>
      </c>
      <c r="D34" s="10">
        <v>2</v>
      </c>
      <c r="E34" s="10"/>
      <c r="F34" s="10">
        <v>0</v>
      </c>
      <c r="G34" s="10"/>
      <c r="H34" s="10">
        <v>98</v>
      </c>
      <c r="I34" s="10">
        <v>0</v>
      </c>
      <c r="J34" s="10"/>
      <c r="K34" s="10">
        <v>0</v>
      </c>
      <c r="L34" s="10"/>
      <c r="M34" s="16">
        <v>5</v>
      </c>
      <c r="N34" s="16"/>
      <c r="O34" s="58">
        <f t="shared" si="0"/>
        <v>184</v>
      </c>
      <c r="P34" s="24"/>
    </row>
    <row r="35" spans="2:15" ht="12.75" customHeight="1">
      <c r="B35" s="10" t="s">
        <v>103</v>
      </c>
      <c r="C35" s="10">
        <v>85</v>
      </c>
      <c r="D35" s="10">
        <v>0</v>
      </c>
      <c r="E35" s="10"/>
      <c r="F35" s="10">
        <v>0</v>
      </c>
      <c r="G35" s="10"/>
      <c r="H35" s="10">
        <v>76</v>
      </c>
      <c r="I35" s="10">
        <v>0</v>
      </c>
      <c r="J35" s="10"/>
      <c r="K35" s="10">
        <v>0</v>
      </c>
      <c r="L35" s="10"/>
      <c r="M35" s="16">
        <v>5</v>
      </c>
      <c r="N35" s="16"/>
      <c r="O35" s="58">
        <f t="shared" si="0"/>
        <v>166</v>
      </c>
    </row>
    <row r="36" spans="2:15" ht="12.75" customHeight="1">
      <c r="B36" s="10" t="s">
        <v>104</v>
      </c>
      <c r="C36" s="10">
        <v>51</v>
      </c>
      <c r="D36" s="10">
        <v>0</v>
      </c>
      <c r="E36" s="10"/>
      <c r="F36" s="10">
        <v>0</v>
      </c>
      <c r="G36" s="10"/>
      <c r="H36" s="10">
        <v>37</v>
      </c>
      <c r="I36" s="10">
        <v>0</v>
      </c>
      <c r="J36" s="10"/>
      <c r="K36" s="10">
        <v>0</v>
      </c>
      <c r="L36" s="10"/>
      <c r="M36" s="16">
        <v>2</v>
      </c>
      <c r="N36" s="16"/>
      <c r="O36" s="58">
        <f t="shared" si="0"/>
        <v>90</v>
      </c>
    </row>
    <row r="37" spans="2:15" ht="12.75" customHeight="1">
      <c r="B37" s="10" t="s">
        <v>105</v>
      </c>
      <c r="C37" s="10">
        <v>53</v>
      </c>
      <c r="D37" s="10">
        <v>0</v>
      </c>
      <c r="E37" s="10"/>
      <c r="F37" s="10">
        <v>0</v>
      </c>
      <c r="G37" s="10"/>
      <c r="H37" s="10">
        <v>22</v>
      </c>
      <c r="I37" s="10">
        <v>0</v>
      </c>
      <c r="J37" s="10"/>
      <c r="K37" s="10">
        <v>0</v>
      </c>
      <c r="L37" s="10"/>
      <c r="M37" s="16">
        <v>4</v>
      </c>
      <c r="O37" s="58">
        <f t="shared" si="0"/>
        <v>79</v>
      </c>
    </row>
    <row r="38" spans="2:15" ht="12.75" customHeight="1">
      <c r="B38" s="10" t="s">
        <v>106</v>
      </c>
      <c r="C38" s="10">
        <v>94</v>
      </c>
      <c r="D38" s="10">
        <v>0</v>
      </c>
      <c r="E38" s="10"/>
      <c r="F38" s="10">
        <v>0</v>
      </c>
      <c r="G38" s="10"/>
      <c r="H38" s="10">
        <v>14</v>
      </c>
      <c r="I38" s="10">
        <v>0</v>
      </c>
      <c r="J38" s="10"/>
      <c r="K38" s="10">
        <v>0</v>
      </c>
      <c r="L38" s="10"/>
      <c r="M38" s="16">
        <v>3</v>
      </c>
      <c r="O38" s="58">
        <f t="shared" si="0"/>
        <v>111</v>
      </c>
    </row>
    <row r="39" spans="2:16" ht="12.75" customHeight="1">
      <c r="B39" s="10" t="s">
        <v>55</v>
      </c>
      <c r="C39" s="10">
        <v>43</v>
      </c>
      <c r="D39" s="10">
        <v>0</v>
      </c>
      <c r="E39" s="10"/>
      <c r="F39" s="10">
        <v>0</v>
      </c>
      <c r="G39" s="10"/>
      <c r="H39" s="10">
        <v>39</v>
      </c>
      <c r="I39" s="10">
        <v>0</v>
      </c>
      <c r="J39" s="10"/>
      <c r="K39" s="10">
        <v>0</v>
      </c>
      <c r="L39" s="10"/>
      <c r="M39" s="16">
        <v>4</v>
      </c>
      <c r="N39" s="69"/>
      <c r="O39" s="58">
        <f t="shared" si="0"/>
        <v>86</v>
      </c>
      <c r="P39" s="69"/>
    </row>
    <row r="40" spans="2:17" ht="12.75" customHeight="1">
      <c r="B40" s="10" t="s">
        <v>107</v>
      </c>
      <c r="C40" s="10">
        <v>62</v>
      </c>
      <c r="D40" s="10">
        <v>0</v>
      </c>
      <c r="E40" s="10"/>
      <c r="F40" s="10">
        <v>1</v>
      </c>
      <c r="G40" s="10"/>
      <c r="H40" s="10">
        <v>22</v>
      </c>
      <c r="I40" s="10">
        <v>0</v>
      </c>
      <c r="J40" s="10"/>
      <c r="K40" s="10">
        <v>0</v>
      </c>
      <c r="L40" s="10"/>
      <c r="M40" s="16">
        <v>2</v>
      </c>
      <c r="N40" s="16"/>
      <c r="O40" s="58">
        <f t="shared" si="0"/>
        <v>87</v>
      </c>
      <c r="P40" s="16"/>
      <c r="Q40" s="16"/>
    </row>
    <row r="41" spans="3:17" ht="12.75" customHeight="1">
      <c r="C41" s="16"/>
      <c r="D41" s="16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58"/>
      <c r="P41" s="16"/>
      <c r="Q41" s="16"/>
    </row>
    <row r="42" spans="3:17" ht="12.75" customHeight="1"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57"/>
      <c r="P42" s="16"/>
      <c r="Q42" s="16"/>
    </row>
    <row r="43" ht="12.75" customHeight="1"/>
    <row r="44" ht="12.75" customHeight="1">
      <c r="A44" s="79"/>
    </row>
    <row r="45" ht="12.75" customHeight="1">
      <c r="A45" s="79" t="s">
        <v>14</v>
      </c>
    </row>
    <row r="46" ht="12.75" customHeight="1">
      <c r="A46" s="62" t="s">
        <v>205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1:16" s="66" customFormat="1" ht="12.75" customHeight="1">
      <c r="A57" s="66" t="s">
        <v>108</v>
      </c>
      <c r="C57" s="66">
        <f>SUM(C58:C74)</f>
        <v>745</v>
      </c>
      <c r="D57" s="66">
        <f>SUM(D58:D74)</f>
        <v>3</v>
      </c>
      <c r="F57" s="66">
        <f>SUM(F58:F74)</f>
        <v>11</v>
      </c>
      <c r="H57" s="66">
        <f aca="true" t="shared" si="1" ref="H57:M57">SUM(H58:H74)</f>
        <v>450</v>
      </c>
      <c r="I57" s="66">
        <f t="shared" si="1"/>
        <v>0</v>
      </c>
      <c r="K57" s="66">
        <f t="shared" si="1"/>
        <v>1</v>
      </c>
      <c r="M57" s="66">
        <f t="shared" si="1"/>
        <v>39</v>
      </c>
      <c r="O57" s="66">
        <f>SUM(C57:M57)</f>
        <v>1249</v>
      </c>
      <c r="P57" s="7"/>
    </row>
    <row r="58" spans="2:15" ht="12.75" customHeight="1">
      <c r="B58" s="29" t="s">
        <v>109</v>
      </c>
      <c r="C58" s="10">
        <v>6</v>
      </c>
      <c r="D58" s="10">
        <v>0</v>
      </c>
      <c r="E58" s="10"/>
      <c r="F58" s="10">
        <v>2</v>
      </c>
      <c r="G58" s="10"/>
      <c r="H58" s="10">
        <v>4</v>
      </c>
      <c r="I58" s="10">
        <v>0</v>
      </c>
      <c r="J58" s="10"/>
      <c r="K58" s="10">
        <v>0</v>
      </c>
      <c r="L58" s="10"/>
      <c r="M58" s="16">
        <v>0</v>
      </c>
      <c r="O58" s="43">
        <f>SUM(C58:M58)</f>
        <v>12</v>
      </c>
    </row>
    <row r="59" spans="2:15" ht="12.75" customHeight="1">
      <c r="B59" s="7" t="s">
        <v>110</v>
      </c>
      <c r="C59" s="10">
        <v>24</v>
      </c>
      <c r="D59" s="10">
        <v>0</v>
      </c>
      <c r="E59" s="10"/>
      <c r="F59" s="10">
        <v>1</v>
      </c>
      <c r="G59" s="10"/>
      <c r="H59" s="10">
        <v>14</v>
      </c>
      <c r="I59" s="10">
        <v>0</v>
      </c>
      <c r="J59" s="10"/>
      <c r="K59" s="10">
        <v>0</v>
      </c>
      <c r="L59" s="10"/>
      <c r="M59" s="16">
        <v>0</v>
      </c>
      <c r="O59" s="43">
        <f aca="true" t="shared" si="2" ref="O59:O74">SUM(C59:M59)</f>
        <v>39</v>
      </c>
    </row>
    <row r="60" spans="2:15" ht="12.75" customHeight="1">
      <c r="B60" s="7" t="s">
        <v>111</v>
      </c>
      <c r="C60" s="10">
        <v>62</v>
      </c>
      <c r="D60" s="10">
        <v>0</v>
      </c>
      <c r="E60" s="10"/>
      <c r="F60" s="10">
        <v>1</v>
      </c>
      <c r="G60" s="10"/>
      <c r="H60" s="10">
        <v>36</v>
      </c>
      <c r="I60" s="10">
        <v>0</v>
      </c>
      <c r="J60" s="10"/>
      <c r="K60" s="10">
        <v>0</v>
      </c>
      <c r="L60" s="10"/>
      <c r="M60" s="16">
        <v>0</v>
      </c>
      <c r="O60" s="43">
        <f t="shared" si="2"/>
        <v>99</v>
      </c>
    </row>
    <row r="61" spans="2:15" ht="12.75" customHeight="1">
      <c r="B61" s="7" t="s">
        <v>112</v>
      </c>
      <c r="C61" s="10">
        <v>30</v>
      </c>
      <c r="D61" s="10">
        <v>0</v>
      </c>
      <c r="E61" s="10"/>
      <c r="F61" s="10">
        <v>3</v>
      </c>
      <c r="G61" s="10"/>
      <c r="H61" s="10">
        <v>28</v>
      </c>
      <c r="I61" s="10">
        <v>0</v>
      </c>
      <c r="J61" s="10"/>
      <c r="K61" s="10">
        <v>0</v>
      </c>
      <c r="L61" s="10"/>
      <c r="M61" s="16">
        <v>1</v>
      </c>
      <c r="O61" s="43">
        <f t="shared" si="2"/>
        <v>62</v>
      </c>
    </row>
    <row r="62" spans="2:15" ht="12.75" customHeight="1">
      <c r="B62" s="7" t="s">
        <v>113</v>
      </c>
      <c r="C62" s="10">
        <v>22</v>
      </c>
      <c r="D62" s="10">
        <v>1</v>
      </c>
      <c r="E62" s="10"/>
      <c r="F62" s="10">
        <v>0</v>
      </c>
      <c r="G62" s="10"/>
      <c r="H62" s="10">
        <v>20</v>
      </c>
      <c r="I62" s="10">
        <v>0</v>
      </c>
      <c r="J62" s="10"/>
      <c r="K62" s="10">
        <v>0</v>
      </c>
      <c r="L62" s="10"/>
      <c r="M62" s="16">
        <v>0</v>
      </c>
      <c r="O62" s="43">
        <f t="shared" si="2"/>
        <v>43</v>
      </c>
    </row>
    <row r="63" spans="2:15" ht="12.75" customHeight="1">
      <c r="B63" s="7" t="s">
        <v>114</v>
      </c>
      <c r="C63" s="10">
        <v>46</v>
      </c>
      <c r="D63" s="10">
        <v>0</v>
      </c>
      <c r="E63" s="10"/>
      <c r="F63" s="10">
        <v>2</v>
      </c>
      <c r="G63" s="10"/>
      <c r="H63" s="10">
        <v>20</v>
      </c>
      <c r="I63" s="10">
        <v>0</v>
      </c>
      <c r="J63" s="10"/>
      <c r="K63" s="10">
        <v>0</v>
      </c>
      <c r="L63" s="10"/>
      <c r="M63" s="16">
        <v>0</v>
      </c>
      <c r="O63" s="43">
        <f t="shared" si="2"/>
        <v>68</v>
      </c>
    </row>
    <row r="64" spans="2:15" ht="12.75" customHeight="1">
      <c r="B64" s="7" t="s">
        <v>115</v>
      </c>
      <c r="C64" s="10">
        <v>24</v>
      </c>
      <c r="D64" s="10">
        <v>0</v>
      </c>
      <c r="E64" s="10"/>
      <c r="F64" s="10">
        <v>0</v>
      </c>
      <c r="G64" s="10"/>
      <c r="H64" s="10">
        <v>22</v>
      </c>
      <c r="I64" s="10">
        <v>0</v>
      </c>
      <c r="J64" s="10"/>
      <c r="K64" s="10">
        <v>0</v>
      </c>
      <c r="L64" s="10"/>
      <c r="M64" s="16">
        <v>0</v>
      </c>
      <c r="O64" s="43">
        <f t="shared" si="2"/>
        <v>46</v>
      </c>
    </row>
    <row r="65" spans="1:15" ht="12.75" customHeight="1">
      <c r="A65" s="29"/>
      <c r="B65" s="29" t="s">
        <v>116</v>
      </c>
      <c r="C65" s="10">
        <v>55</v>
      </c>
      <c r="D65" s="10">
        <v>0</v>
      </c>
      <c r="E65" s="10"/>
      <c r="F65" s="10">
        <v>0</v>
      </c>
      <c r="G65" s="10"/>
      <c r="H65" s="10">
        <v>29</v>
      </c>
      <c r="I65" s="10">
        <v>0</v>
      </c>
      <c r="J65" s="10"/>
      <c r="K65" s="10">
        <v>0</v>
      </c>
      <c r="L65" s="10"/>
      <c r="M65" s="16">
        <v>5</v>
      </c>
      <c r="O65" s="43">
        <f t="shared" si="2"/>
        <v>89</v>
      </c>
    </row>
    <row r="66" spans="2:15" ht="12.75" customHeight="1">
      <c r="B66" s="29" t="s">
        <v>117</v>
      </c>
      <c r="C66" s="10">
        <v>27</v>
      </c>
      <c r="D66" s="10">
        <v>0</v>
      </c>
      <c r="E66" s="10"/>
      <c r="F66" s="10">
        <v>0</v>
      </c>
      <c r="G66" s="10"/>
      <c r="H66" s="10">
        <v>72</v>
      </c>
      <c r="I66" s="10">
        <v>0</v>
      </c>
      <c r="J66" s="10"/>
      <c r="K66" s="10">
        <v>0</v>
      </c>
      <c r="L66" s="10"/>
      <c r="M66" s="16">
        <v>1</v>
      </c>
      <c r="O66" s="43">
        <f t="shared" si="2"/>
        <v>100</v>
      </c>
    </row>
    <row r="67" spans="2:15" ht="12.75" customHeight="1">
      <c r="B67" s="29" t="s">
        <v>118</v>
      </c>
      <c r="C67" s="10">
        <v>67</v>
      </c>
      <c r="D67" s="10">
        <v>0</v>
      </c>
      <c r="E67" s="10"/>
      <c r="F67" s="10">
        <v>0</v>
      </c>
      <c r="G67" s="10"/>
      <c r="H67" s="10">
        <v>33</v>
      </c>
      <c r="I67" s="10">
        <v>0</v>
      </c>
      <c r="J67" s="10"/>
      <c r="K67" s="10">
        <v>1</v>
      </c>
      <c r="L67" s="10"/>
      <c r="M67" s="16">
        <v>2</v>
      </c>
      <c r="O67" s="43">
        <f t="shared" si="2"/>
        <v>103</v>
      </c>
    </row>
    <row r="68" spans="2:15" ht="12.75" customHeight="1">
      <c r="B68" s="29" t="s">
        <v>119</v>
      </c>
      <c r="C68" s="10">
        <v>42</v>
      </c>
      <c r="D68" s="10">
        <v>0</v>
      </c>
      <c r="E68" s="10"/>
      <c r="F68" s="10">
        <v>0</v>
      </c>
      <c r="G68" s="10"/>
      <c r="H68" s="10">
        <v>43</v>
      </c>
      <c r="I68" s="10">
        <v>0</v>
      </c>
      <c r="J68" s="10"/>
      <c r="K68" s="10">
        <v>0</v>
      </c>
      <c r="L68" s="10"/>
      <c r="M68" s="16">
        <v>7</v>
      </c>
      <c r="O68" s="43">
        <f t="shared" si="2"/>
        <v>92</v>
      </c>
    </row>
    <row r="69" spans="2:15" ht="12.75" customHeight="1">
      <c r="B69" s="29" t="s">
        <v>120</v>
      </c>
      <c r="C69" s="10">
        <v>123</v>
      </c>
      <c r="D69" s="10">
        <v>1</v>
      </c>
      <c r="E69" s="10"/>
      <c r="F69" s="10">
        <v>0</v>
      </c>
      <c r="G69" s="10"/>
      <c r="H69" s="10">
        <v>30</v>
      </c>
      <c r="I69" s="10">
        <v>0</v>
      </c>
      <c r="J69" s="10"/>
      <c r="K69" s="10">
        <v>0</v>
      </c>
      <c r="L69" s="10"/>
      <c r="M69" s="16">
        <v>3</v>
      </c>
      <c r="O69" s="43">
        <f t="shared" si="2"/>
        <v>157</v>
      </c>
    </row>
    <row r="70" spans="2:15" ht="12.75" customHeight="1">
      <c r="B70" s="29" t="s">
        <v>121</v>
      </c>
      <c r="C70" s="10">
        <v>32</v>
      </c>
      <c r="D70" s="10">
        <v>0</v>
      </c>
      <c r="E70" s="10"/>
      <c r="F70" s="10">
        <v>0</v>
      </c>
      <c r="G70" s="10"/>
      <c r="H70" s="10">
        <v>14</v>
      </c>
      <c r="I70" s="10">
        <v>0</v>
      </c>
      <c r="J70" s="10"/>
      <c r="K70" s="10">
        <v>0</v>
      </c>
      <c r="L70" s="10"/>
      <c r="M70" s="16">
        <v>5</v>
      </c>
      <c r="O70" s="43">
        <f t="shared" si="2"/>
        <v>51</v>
      </c>
    </row>
    <row r="71" spans="2:15" ht="12.75" customHeight="1">
      <c r="B71" s="29" t="s">
        <v>16</v>
      </c>
      <c r="C71" s="10">
        <v>40</v>
      </c>
      <c r="D71" s="10">
        <v>0</v>
      </c>
      <c r="E71" s="10"/>
      <c r="F71" s="10">
        <v>1</v>
      </c>
      <c r="G71" s="10"/>
      <c r="H71" s="10">
        <v>16</v>
      </c>
      <c r="I71" s="10">
        <v>0</v>
      </c>
      <c r="J71" s="10"/>
      <c r="K71" s="10">
        <v>0</v>
      </c>
      <c r="L71" s="10"/>
      <c r="M71" s="16">
        <v>4</v>
      </c>
      <c r="O71" s="43">
        <f t="shared" si="2"/>
        <v>61</v>
      </c>
    </row>
    <row r="72" spans="2:15" ht="12.75" customHeight="1">
      <c r="B72" s="29" t="s">
        <v>17</v>
      </c>
      <c r="C72" s="10">
        <v>65</v>
      </c>
      <c r="D72" s="10">
        <v>1</v>
      </c>
      <c r="E72" s="10"/>
      <c r="F72" s="10">
        <v>0</v>
      </c>
      <c r="G72" s="10"/>
      <c r="H72" s="10">
        <v>46</v>
      </c>
      <c r="I72" s="10">
        <v>0</v>
      </c>
      <c r="J72" s="10"/>
      <c r="K72" s="10">
        <v>0</v>
      </c>
      <c r="L72" s="10"/>
      <c r="M72" s="16">
        <v>7</v>
      </c>
      <c r="O72" s="43">
        <f t="shared" si="2"/>
        <v>119</v>
      </c>
    </row>
    <row r="73" spans="2:15" ht="12.75" customHeight="1">
      <c r="B73" s="29" t="s">
        <v>18</v>
      </c>
      <c r="C73" s="10">
        <v>80</v>
      </c>
      <c r="D73" s="10">
        <v>0</v>
      </c>
      <c r="E73" s="10"/>
      <c r="F73" s="10">
        <v>1</v>
      </c>
      <c r="G73" s="10"/>
      <c r="H73" s="10">
        <v>21</v>
      </c>
      <c r="I73" s="10">
        <v>0</v>
      </c>
      <c r="J73" s="10"/>
      <c r="K73" s="10">
        <v>0</v>
      </c>
      <c r="L73" s="10"/>
      <c r="M73" s="16">
        <v>4</v>
      </c>
      <c r="O73" s="43">
        <f t="shared" si="2"/>
        <v>106</v>
      </c>
    </row>
    <row r="74" spans="2:15" ht="12.75" customHeight="1">
      <c r="B74" s="10" t="s">
        <v>48</v>
      </c>
      <c r="C74" s="10">
        <v>0</v>
      </c>
      <c r="D74" s="10">
        <v>0</v>
      </c>
      <c r="E74" s="10"/>
      <c r="F74" s="10">
        <v>0</v>
      </c>
      <c r="G74" s="10"/>
      <c r="H74" s="10">
        <v>2</v>
      </c>
      <c r="I74" s="10">
        <v>0</v>
      </c>
      <c r="J74" s="10"/>
      <c r="K74" s="10">
        <v>0</v>
      </c>
      <c r="L74" s="10"/>
      <c r="M74" s="16">
        <v>0</v>
      </c>
      <c r="O74" s="43">
        <f t="shared" si="2"/>
        <v>2</v>
      </c>
    </row>
    <row r="75" spans="1:16" ht="12.75" customHeight="1">
      <c r="A75" s="12"/>
      <c r="B75" s="12"/>
      <c r="C75" s="12"/>
      <c r="D75" s="12"/>
      <c r="E75" s="12"/>
      <c r="F75" s="6"/>
      <c r="G75" s="12"/>
      <c r="H75" s="12"/>
      <c r="I75" s="12"/>
      <c r="J75" s="12"/>
      <c r="K75" s="12"/>
      <c r="L75" s="12"/>
      <c r="M75" s="12"/>
      <c r="N75" s="12"/>
      <c r="O75" s="59"/>
      <c r="P75" s="12"/>
    </row>
    <row r="76" ht="12" customHeight="1"/>
    <row r="77" spans="1:16" s="2" customFormat="1" ht="12.75" customHeight="1">
      <c r="A77" s="17" t="s">
        <v>3</v>
      </c>
      <c r="C77" s="7"/>
      <c r="D77" s="7"/>
      <c r="E77" s="7"/>
      <c r="G77" s="7"/>
      <c r="H77" s="7"/>
      <c r="I77" s="7"/>
      <c r="J77" s="7"/>
      <c r="K77" s="7"/>
      <c r="L77" s="7"/>
      <c r="M77" s="7"/>
      <c r="N77" s="7"/>
      <c r="O77" s="45"/>
      <c r="P77" s="7"/>
    </row>
    <row r="78" spans="3:16" s="2" customFormat="1" ht="10.5" customHeight="1">
      <c r="C78" s="7"/>
      <c r="D78" s="7"/>
      <c r="E78" s="7"/>
      <c r="G78" s="7"/>
      <c r="H78" s="7"/>
      <c r="I78" s="7"/>
      <c r="J78" s="7"/>
      <c r="K78" s="7"/>
      <c r="L78" s="7"/>
      <c r="M78" s="7"/>
      <c r="N78" s="7"/>
      <c r="O78" s="45"/>
      <c r="P78" s="7"/>
    </row>
    <row r="79" spans="3:16" s="2" customFormat="1" ht="12.75" customHeight="1">
      <c r="C79" s="7"/>
      <c r="D79" s="7"/>
      <c r="E79" s="7"/>
      <c r="G79" s="7"/>
      <c r="H79" s="7"/>
      <c r="I79" s="7"/>
      <c r="J79" s="7"/>
      <c r="K79" s="7"/>
      <c r="L79" s="7"/>
      <c r="M79" s="7"/>
      <c r="N79" s="7"/>
      <c r="O79" s="45"/>
      <c r="P79" s="7"/>
    </row>
    <row r="80" spans="3:16" s="2" customFormat="1" ht="10.5" customHeight="1">
      <c r="C80" s="7"/>
      <c r="D80" s="7"/>
      <c r="E80" s="7"/>
      <c r="G80" s="7"/>
      <c r="H80" s="7"/>
      <c r="I80" s="7"/>
      <c r="J80" s="7"/>
      <c r="K80" s="7"/>
      <c r="L80" s="7"/>
      <c r="M80" s="7"/>
      <c r="N80" s="7"/>
      <c r="O80" s="45"/>
      <c r="P80" s="7"/>
    </row>
    <row r="81" spans="3:16" s="2" customFormat="1" ht="10.5" customHeight="1">
      <c r="C81" s="7"/>
      <c r="D81" s="7"/>
      <c r="E81" s="7"/>
      <c r="G81" s="7"/>
      <c r="H81" s="7"/>
      <c r="I81" s="7"/>
      <c r="J81" s="7"/>
      <c r="K81" s="7"/>
      <c r="L81" s="7"/>
      <c r="M81" s="7"/>
      <c r="N81" s="7"/>
      <c r="O81" s="45"/>
      <c r="P81" s="7"/>
    </row>
    <row r="82" spans="3:16" s="2" customFormat="1" ht="10.5" customHeight="1">
      <c r="C82" s="7"/>
      <c r="D82" s="7"/>
      <c r="E82" s="7"/>
      <c r="G82" s="7"/>
      <c r="H82" s="7"/>
      <c r="I82" s="7"/>
      <c r="J82" s="7"/>
      <c r="K82" s="7"/>
      <c r="L82" s="7"/>
      <c r="M82" s="7"/>
      <c r="N82" s="7"/>
      <c r="O82" s="45"/>
      <c r="P82" s="7"/>
    </row>
    <row r="83" spans="3:16" s="2" customFormat="1" ht="10.5" customHeight="1">
      <c r="C83" s="7"/>
      <c r="D83" s="7"/>
      <c r="E83" s="7"/>
      <c r="G83" s="7"/>
      <c r="H83" s="7"/>
      <c r="I83" s="7"/>
      <c r="J83" s="7"/>
      <c r="K83" s="7"/>
      <c r="L83" s="7"/>
      <c r="M83" s="7"/>
      <c r="N83" s="7"/>
      <c r="O83" s="45"/>
      <c r="P83" s="7"/>
    </row>
    <row r="84" spans="3:16" s="2" customFormat="1" ht="10.5" customHeight="1">
      <c r="C84" s="7"/>
      <c r="D84" s="7"/>
      <c r="E84" s="7"/>
      <c r="G84" s="7"/>
      <c r="H84" s="7"/>
      <c r="I84" s="7"/>
      <c r="J84" s="7"/>
      <c r="K84" s="7"/>
      <c r="L84" s="7"/>
      <c r="M84" s="7"/>
      <c r="N84" s="7"/>
      <c r="O84" s="45"/>
      <c r="P84" s="7"/>
    </row>
    <row r="85" spans="3:16" s="2" customFormat="1" ht="12.75">
      <c r="C85" s="7"/>
      <c r="D85" s="7"/>
      <c r="E85" s="7"/>
      <c r="G85" s="7"/>
      <c r="H85" s="7"/>
      <c r="I85" s="7"/>
      <c r="J85" s="7"/>
      <c r="K85" s="7"/>
      <c r="L85" s="7"/>
      <c r="M85" s="7"/>
      <c r="N85" s="7"/>
      <c r="O85" s="45"/>
      <c r="P85" s="7"/>
    </row>
    <row r="86" spans="3:16" s="2" customFormat="1" ht="12.75">
      <c r="C86" s="7"/>
      <c r="D86" s="7"/>
      <c r="E86" s="7"/>
      <c r="G86" s="7"/>
      <c r="H86" s="7"/>
      <c r="I86" s="7"/>
      <c r="J86" s="7"/>
      <c r="K86" s="7"/>
      <c r="L86" s="7"/>
      <c r="M86" s="7"/>
      <c r="N86" s="7"/>
      <c r="O86" s="45"/>
      <c r="P86" s="7"/>
    </row>
    <row r="87" spans="3:16" s="2" customFormat="1" ht="12.75">
      <c r="C87" s="7"/>
      <c r="D87" s="7"/>
      <c r="E87" s="7"/>
      <c r="G87" s="7"/>
      <c r="H87" s="7"/>
      <c r="I87" s="7"/>
      <c r="J87" s="7"/>
      <c r="K87" s="7"/>
      <c r="L87" s="7"/>
      <c r="M87" s="7"/>
      <c r="N87" s="7"/>
      <c r="O87" s="45"/>
      <c r="P87" s="7"/>
    </row>
    <row r="88" spans="3:16" s="2" customFormat="1" ht="12.75">
      <c r="C88" s="7"/>
      <c r="D88" s="7"/>
      <c r="E88" s="7"/>
      <c r="G88" s="7"/>
      <c r="H88" s="7"/>
      <c r="I88" s="7"/>
      <c r="J88" s="7"/>
      <c r="K88" s="7"/>
      <c r="L88" s="7"/>
      <c r="M88" s="7"/>
      <c r="N88" s="7"/>
      <c r="O88" s="45"/>
      <c r="P88" s="7"/>
    </row>
    <row r="89" spans="3:16" s="2" customFormat="1" ht="12.75">
      <c r="C89" s="7"/>
      <c r="D89" s="7"/>
      <c r="E89" s="7"/>
      <c r="G89" s="7"/>
      <c r="H89" s="7"/>
      <c r="I89" s="7"/>
      <c r="J89" s="7"/>
      <c r="K89" s="7"/>
      <c r="L89" s="7"/>
      <c r="M89" s="7"/>
      <c r="N89" s="7"/>
      <c r="O89" s="45"/>
      <c r="P89" s="7"/>
    </row>
    <row r="90" spans="3:16" s="2" customFormat="1" ht="12.75">
      <c r="C90" s="7"/>
      <c r="D90" s="7"/>
      <c r="E90" s="7"/>
      <c r="G90" s="7"/>
      <c r="H90" s="7"/>
      <c r="I90" s="7"/>
      <c r="J90" s="7"/>
      <c r="K90" s="7"/>
      <c r="L90" s="7"/>
      <c r="M90" s="7"/>
      <c r="N90" s="7"/>
      <c r="O90" s="45"/>
      <c r="P90" s="7"/>
    </row>
    <row r="91" spans="3:16" s="2" customFormat="1" ht="12.75">
      <c r="C91" s="7"/>
      <c r="D91" s="7"/>
      <c r="E91" s="7"/>
      <c r="G91" s="7"/>
      <c r="H91" s="7"/>
      <c r="I91" s="7"/>
      <c r="J91" s="7"/>
      <c r="K91" s="7"/>
      <c r="L91" s="7"/>
      <c r="M91" s="7"/>
      <c r="N91" s="7"/>
      <c r="O91" s="45"/>
      <c r="P91" s="7"/>
    </row>
    <row r="92" spans="3:16" s="2" customFormat="1" ht="12.75">
      <c r="C92" s="7"/>
      <c r="D92" s="7"/>
      <c r="E92" s="7"/>
      <c r="G92" s="7"/>
      <c r="H92" s="7"/>
      <c r="I92" s="7"/>
      <c r="J92" s="7"/>
      <c r="K92" s="7"/>
      <c r="L92" s="7"/>
      <c r="M92" s="7"/>
      <c r="N92" s="7"/>
      <c r="O92" s="45"/>
      <c r="P92" s="7"/>
    </row>
  </sheetData>
  <mergeCells count="9">
    <mergeCell ref="A1:O1"/>
    <mergeCell ref="M8:N8"/>
    <mergeCell ref="A2:O2"/>
    <mergeCell ref="H6:I6"/>
    <mergeCell ref="K6:L6"/>
    <mergeCell ref="H7:I7"/>
    <mergeCell ref="K7:L7"/>
    <mergeCell ref="F8:G8"/>
    <mergeCell ref="K8:L8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2"/>
  <sheetViews>
    <sheetView zoomScale="75" zoomScaleNormal="75" workbookViewId="0" topLeftCell="A1">
      <selection activeCell="A1" sqref="A1:S1"/>
    </sheetView>
  </sheetViews>
  <sheetFormatPr defaultColWidth="11.421875" defaultRowHeight="12.75"/>
  <cols>
    <col min="1" max="1" width="1.7109375" style="7" customWidth="1"/>
    <col min="2" max="2" width="58.00390625" style="7" customWidth="1"/>
    <col min="3" max="4" width="6.421875" style="7" customWidth="1"/>
    <col min="5" max="5" width="1.7109375" style="7" customWidth="1"/>
    <col min="6" max="7" width="6.421875" style="7" customWidth="1"/>
    <col min="8" max="8" width="2.421875" style="7" customWidth="1"/>
    <col min="9" max="10" width="6.7109375" style="7" customWidth="1"/>
    <col min="11" max="11" width="2.421875" style="7" customWidth="1"/>
    <col min="12" max="13" width="6.421875" style="7" customWidth="1"/>
    <col min="14" max="14" width="1.7109375" style="7" customWidth="1"/>
    <col min="15" max="15" width="6.7109375" style="7" customWidth="1"/>
    <col min="16" max="16" width="2.00390625" style="7" customWidth="1"/>
    <col min="17" max="17" width="6.7109375" style="7" customWidth="1"/>
    <col min="18" max="18" width="1.8515625" style="7" customWidth="1"/>
    <col min="19" max="19" width="6.8515625" style="7" customWidth="1"/>
    <col min="20" max="20" width="0.85546875" style="7" customWidth="1"/>
    <col min="21" max="220" width="9.140625" style="7" customWidth="1"/>
    <col min="221" max="16384" width="11.421875" style="7" customWidth="1"/>
  </cols>
  <sheetData>
    <row r="1" spans="1:19" ht="12.75">
      <c r="A1" s="98" t="s">
        <v>197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12.75" customHeight="1">
      <c r="A2" s="20" t="s">
        <v>45</v>
      </c>
      <c r="B2" s="18"/>
      <c r="C2" s="20"/>
      <c r="D2" s="20"/>
      <c r="E2" s="20"/>
      <c r="F2" s="20"/>
      <c r="G2" s="2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3"/>
    </row>
    <row r="3" spans="1:20" ht="12.75" customHeight="1">
      <c r="A3" s="1">
        <v>2005</v>
      </c>
      <c r="B3" s="18"/>
      <c r="C3" s="20"/>
      <c r="D3" s="20"/>
      <c r="E3" s="20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3"/>
    </row>
    <row r="4" spans="1:20" ht="12.75">
      <c r="A4" s="12"/>
      <c r="C4" s="6"/>
      <c r="D4" s="6"/>
      <c r="E4" s="6"/>
      <c r="F4" s="6"/>
      <c r="G4" s="6"/>
      <c r="H4" s="6"/>
      <c r="T4" s="43"/>
    </row>
    <row r="5" spans="2:20" ht="6.75" customHeight="1">
      <c r="B5" s="3"/>
      <c r="C5" s="2"/>
      <c r="D5" s="2"/>
      <c r="E5" s="2"/>
      <c r="F5" s="2"/>
      <c r="G5" s="2"/>
      <c r="H5" s="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19" ht="9.75" customHeight="1">
      <c r="C6" s="22" t="s">
        <v>19</v>
      </c>
      <c r="D6" s="22"/>
      <c r="E6" s="22"/>
      <c r="F6" s="101" t="s">
        <v>19</v>
      </c>
      <c r="G6" s="101"/>
      <c r="H6" s="101"/>
      <c r="I6" s="23" t="s">
        <v>86</v>
      </c>
      <c r="J6" s="23"/>
      <c r="K6" s="23"/>
      <c r="L6" s="23" t="s">
        <v>79</v>
      </c>
      <c r="M6" s="23"/>
      <c r="N6" s="23"/>
      <c r="O6" s="23" t="s">
        <v>20</v>
      </c>
      <c r="P6" s="23"/>
      <c r="Q6" s="2"/>
      <c r="R6" s="2"/>
      <c r="S6" s="2"/>
    </row>
    <row r="7" spans="3:18" ht="9.75" customHeight="1">
      <c r="C7" s="22" t="s">
        <v>140</v>
      </c>
      <c r="D7" s="22"/>
      <c r="E7" s="22"/>
      <c r="F7" s="22" t="s">
        <v>141</v>
      </c>
      <c r="G7" s="22"/>
      <c r="H7" s="22"/>
      <c r="I7" s="23" t="s">
        <v>21</v>
      </c>
      <c r="J7" s="23"/>
      <c r="K7" s="23"/>
      <c r="L7" s="23" t="s">
        <v>80</v>
      </c>
      <c r="M7" s="23"/>
      <c r="N7" s="23"/>
      <c r="O7" s="23" t="s">
        <v>81</v>
      </c>
      <c r="P7" s="23"/>
      <c r="Q7" s="24"/>
      <c r="R7" s="24"/>
    </row>
    <row r="8" spans="1:20" ht="9.75" customHeight="1">
      <c r="A8" s="24" t="s">
        <v>52</v>
      </c>
      <c r="C8" s="14" t="s">
        <v>22</v>
      </c>
      <c r="D8" s="14" t="s">
        <v>23</v>
      </c>
      <c r="E8" s="17"/>
      <c r="F8" s="5" t="s">
        <v>181</v>
      </c>
      <c r="G8" s="5" t="s">
        <v>82</v>
      </c>
      <c r="H8" s="17"/>
      <c r="I8" s="5" t="s">
        <v>181</v>
      </c>
      <c r="J8" s="5" t="s">
        <v>82</v>
      </c>
      <c r="K8" s="23"/>
      <c r="L8" s="23" t="s">
        <v>84</v>
      </c>
      <c r="M8" s="23" t="s">
        <v>85</v>
      </c>
      <c r="N8" s="23"/>
      <c r="O8" s="23" t="s">
        <v>83</v>
      </c>
      <c r="P8" s="23"/>
      <c r="Q8" s="96" t="s">
        <v>195</v>
      </c>
      <c r="R8" s="96"/>
      <c r="S8" s="25" t="s">
        <v>87</v>
      </c>
      <c r="T8" s="43"/>
    </row>
    <row r="9" spans="1:20" ht="6.75" customHeight="1">
      <c r="A9" s="12"/>
      <c r="B9" s="12"/>
      <c r="C9" s="6"/>
      <c r="D9" s="6"/>
      <c r="E9" s="6"/>
      <c r="F9" s="6"/>
      <c r="G9" s="6"/>
      <c r="H9" s="6"/>
      <c r="I9" s="26"/>
      <c r="J9" s="26"/>
      <c r="K9" s="26"/>
      <c r="L9" s="26"/>
      <c r="M9" s="26"/>
      <c r="N9" s="26"/>
      <c r="O9" s="27"/>
      <c r="P9" s="26"/>
      <c r="Q9" s="28"/>
      <c r="R9" s="28"/>
      <c r="S9" s="12"/>
      <c r="T9" s="12"/>
    </row>
    <row r="10" ht="13.5" customHeight="1"/>
    <row r="11" spans="1:21" s="66" customFormat="1" ht="13.5" customHeight="1">
      <c r="A11" s="66" t="s">
        <v>24</v>
      </c>
      <c r="C11" s="66">
        <f>SUM(C12:C14)</f>
        <v>334</v>
      </c>
      <c r="D11" s="66">
        <f>SUM(D12:D14)</f>
        <v>152</v>
      </c>
      <c r="F11" s="66">
        <f>SUM(F12:F14)</f>
        <v>92</v>
      </c>
      <c r="G11" s="66">
        <f>SUM(G12:G14)</f>
        <v>1</v>
      </c>
      <c r="I11" s="66">
        <f>SUM(I12:I14)</f>
        <v>14</v>
      </c>
      <c r="J11" s="66">
        <f>SUM(J12:J14)</f>
        <v>0</v>
      </c>
      <c r="L11" s="66">
        <f>SUM(L12:L14)</f>
        <v>453</v>
      </c>
      <c r="M11" s="66">
        <f>SUM(M12:M14)</f>
        <v>0</v>
      </c>
      <c r="O11" s="66">
        <f>SUM(O12:O14)</f>
        <v>231</v>
      </c>
      <c r="Q11" s="66">
        <f>SUM(Q12:Q14)</f>
        <v>4</v>
      </c>
      <c r="S11" s="66">
        <f>SUM(C11:Q11)</f>
        <v>1281</v>
      </c>
      <c r="U11" s="78"/>
    </row>
    <row r="12" spans="2:21" ht="13.5" customHeight="1">
      <c r="B12" s="7" t="s">
        <v>37</v>
      </c>
      <c r="C12" s="10">
        <v>127</v>
      </c>
      <c r="D12" s="10">
        <v>75</v>
      </c>
      <c r="E12" s="10"/>
      <c r="F12" s="10">
        <v>4</v>
      </c>
      <c r="G12" s="10">
        <v>0</v>
      </c>
      <c r="H12" s="10"/>
      <c r="I12" s="10">
        <v>11</v>
      </c>
      <c r="J12" s="10">
        <v>0</v>
      </c>
      <c r="K12" s="10"/>
      <c r="L12" s="10">
        <v>383</v>
      </c>
      <c r="M12" s="10">
        <v>0</v>
      </c>
      <c r="N12" s="10"/>
      <c r="O12" s="10">
        <v>179</v>
      </c>
      <c r="P12" s="10"/>
      <c r="Q12" s="10">
        <v>0</v>
      </c>
      <c r="R12" s="10"/>
      <c r="S12" s="10">
        <f>SUM(C12:Q12)</f>
        <v>779</v>
      </c>
      <c r="U12" s="92"/>
    </row>
    <row r="13" spans="2:19" ht="13.5" customHeight="1">
      <c r="B13" s="10" t="s">
        <v>38</v>
      </c>
      <c r="C13" s="10">
        <v>207</v>
      </c>
      <c r="D13" s="10">
        <v>77</v>
      </c>
      <c r="F13" s="10">
        <v>88</v>
      </c>
      <c r="G13" s="10">
        <v>1</v>
      </c>
      <c r="I13" s="10">
        <v>2</v>
      </c>
      <c r="J13" s="10">
        <v>0</v>
      </c>
      <c r="L13" s="10">
        <v>53</v>
      </c>
      <c r="M13" s="10">
        <v>0</v>
      </c>
      <c r="O13" s="10">
        <v>52</v>
      </c>
      <c r="Q13" s="10">
        <v>4</v>
      </c>
      <c r="S13" s="10">
        <f>SUM(C13:Q13)</f>
        <v>484</v>
      </c>
    </row>
    <row r="14" spans="2:19" ht="13.5" customHeight="1">
      <c r="B14" s="45" t="s">
        <v>39</v>
      </c>
      <c r="C14" s="10">
        <v>0</v>
      </c>
      <c r="D14" s="10">
        <v>0</v>
      </c>
      <c r="E14" s="10"/>
      <c r="F14" s="10">
        <v>0</v>
      </c>
      <c r="G14" s="10">
        <v>0</v>
      </c>
      <c r="H14" s="10"/>
      <c r="I14" s="10">
        <v>1</v>
      </c>
      <c r="J14" s="10">
        <v>0</v>
      </c>
      <c r="K14" s="10"/>
      <c r="L14" s="10">
        <v>17</v>
      </c>
      <c r="M14" s="10">
        <v>0</v>
      </c>
      <c r="N14" s="10"/>
      <c r="O14" s="10">
        <v>0</v>
      </c>
      <c r="P14" s="10"/>
      <c r="Q14" s="10">
        <v>0</v>
      </c>
      <c r="R14" s="10"/>
      <c r="S14" s="10">
        <f>SUM(C14:Q14)</f>
        <v>18</v>
      </c>
    </row>
    <row r="15" spans="1:20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7" ht="12.75">
      <c r="A17" s="79" t="s">
        <v>14</v>
      </c>
    </row>
    <row r="19" ht="12.75">
      <c r="A19" s="17" t="s">
        <v>3</v>
      </c>
    </row>
    <row r="53" spans="17:19" ht="12.75">
      <c r="Q53" s="16"/>
      <c r="R53" s="16"/>
      <c r="S53" s="16"/>
    </row>
    <row r="54" spans="17:19" ht="12.75">
      <c r="Q54" s="16"/>
      <c r="R54" s="16"/>
      <c r="S54" s="16"/>
    </row>
    <row r="55" spans="17:19" ht="12.75">
      <c r="Q55" s="16"/>
      <c r="R55" s="16"/>
      <c r="S55" s="16"/>
    </row>
    <row r="56" spans="17:19" ht="12.75">
      <c r="Q56" s="16"/>
      <c r="R56" s="16"/>
      <c r="S56" s="16"/>
    </row>
    <row r="57" spans="17:19" ht="12.75">
      <c r="Q57" s="16"/>
      <c r="R57" s="16"/>
      <c r="S57" s="16"/>
    </row>
    <row r="58" spans="17:19" ht="12.75">
      <c r="Q58" s="16"/>
      <c r="R58" s="16"/>
      <c r="S58" s="16"/>
    </row>
    <row r="59" spans="17:19" ht="12.75">
      <c r="Q59" s="16"/>
      <c r="R59" s="16"/>
      <c r="S59" s="16"/>
    </row>
    <row r="60" spans="17:19" ht="12.75">
      <c r="Q60" s="16"/>
      <c r="R60" s="16"/>
      <c r="S60" s="16"/>
    </row>
    <row r="61" spans="17:19" ht="12.75">
      <c r="Q61" s="16"/>
      <c r="R61" s="16"/>
      <c r="S61" s="16"/>
    </row>
    <row r="62" spans="17:19" ht="12.75">
      <c r="Q62" s="16"/>
      <c r="R62" s="16"/>
      <c r="S62" s="16"/>
    </row>
    <row r="63" spans="17:19" ht="12.75">
      <c r="Q63" s="16"/>
      <c r="R63" s="16"/>
      <c r="S63" s="16"/>
    </row>
    <row r="64" spans="17:19" ht="12.75">
      <c r="Q64" s="16"/>
      <c r="R64" s="16"/>
      <c r="S64" s="16"/>
    </row>
    <row r="65" spans="17:19" ht="12.75">
      <c r="Q65" s="16"/>
      <c r="R65" s="16"/>
      <c r="S65" s="16"/>
    </row>
    <row r="66" spans="17:19" ht="12.75">
      <c r="Q66" s="16"/>
      <c r="R66" s="16"/>
      <c r="S66" s="16"/>
    </row>
    <row r="67" spans="17:19" ht="12.75">
      <c r="Q67" s="16"/>
      <c r="R67" s="16"/>
      <c r="S67" s="16"/>
    </row>
    <row r="68" spans="17:19" ht="12.75">
      <c r="Q68" s="16"/>
      <c r="R68" s="16"/>
      <c r="S68" s="16"/>
    </row>
    <row r="69" spans="17:19" ht="12.75">
      <c r="Q69" s="16"/>
      <c r="R69" s="16"/>
      <c r="S69" s="16"/>
    </row>
    <row r="70" spans="17:19" ht="12.75">
      <c r="Q70" s="16"/>
      <c r="R70" s="16"/>
      <c r="S70" s="16"/>
    </row>
    <row r="71" spans="17:19" ht="12.75">
      <c r="Q71" s="16"/>
      <c r="R71" s="16"/>
      <c r="S71" s="16"/>
    </row>
    <row r="72" spans="17:19" ht="12.75">
      <c r="Q72" s="16"/>
      <c r="R72" s="16"/>
      <c r="S72" s="16"/>
    </row>
    <row r="73" spans="17:19" ht="12.75">
      <c r="Q73" s="16"/>
      <c r="R73" s="16"/>
      <c r="S73" s="16"/>
    </row>
    <row r="74" spans="17:19" ht="12.75">
      <c r="Q74" s="16"/>
      <c r="R74" s="16"/>
      <c r="S74" s="16"/>
    </row>
    <row r="75" spans="17:19" ht="12.75">
      <c r="Q75" s="16"/>
      <c r="R75" s="16"/>
      <c r="S75" s="16"/>
    </row>
    <row r="76" spans="17:19" ht="12.75">
      <c r="Q76" s="16"/>
      <c r="R76" s="16"/>
      <c r="S76" s="16"/>
    </row>
    <row r="77" spans="17:19" ht="12.75">
      <c r="Q77" s="16"/>
      <c r="R77" s="16"/>
      <c r="S77" s="16"/>
    </row>
    <row r="78" spans="17:19" ht="12.75">
      <c r="Q78" s="16"/>
      <c r="R78" s="16"/>
      <c r="S78" s="16"/>
    </row>
    <row r="79" spans="17:19" ht="12.75">
      <c r="Q79" s="16"/>
      <c r="R79" s="16"/>
      <c r="S79" s="16"/>
    </row>
    <row r="80" spans="17:19" ht="12.75">
      <c r="Q80" s="16"/>
      <c r="R80" s="16"/>
      <c r="S80" s="16"/>
    </row>
    <row r="81" spans="17:19" ht="12.75">
      <c r="Q81" s="16"/>
      <c r="R81" s="16"/>
      <c r="S81" s="16"/>
    </row>
    <row r="82" spans="17:19" ht="12.75">
      <c r="Q82" s="16"/>
      <c r="R82" s="16"/>
      <c r="S82" s="16"/>
    </row>
    <row r="83" spans="17:19" ht="12.75">
      <c r="Q83" s="16"/>
      <c r="R83" s="16"/>
      <c r="S83" s="16"/>
    </row>
    <row r="84" spans="17:19" ht="12.75">
      <c r="Q84" s="16"/>
      <c r="R84" s="16"/>
      <c r="S84" s="16"/>
    </row>
    <row r="85" spans="17:19" ht="12.75">
      <c r="Q85" s="16"/>
      <c r="R85" s="16"/>
      <c r="S85" s="16"/>
    </row>
    <row r="86" spans="17:19" ht="12.75">
      <c r="Q86" s="16"/>
      <c r="R86" s="16"/>
      <c r="S86" s="16"/>
    </row>
    <row r="87" spans="17:19" ht="12.75">
      <c r="Q87" s="16"/>
      <c r="R87" s="16"/>
      <c r="S87" s="16"/>
    </row>
    <row r="88" spans="17:19" ht="12.75">
      <c r="Q88" s="16"/>
      <c r="R88" s="16"/>
      <c r="S88" s="16"/>
    </row>
    <row r="89" spans="17:19" ht="12.75">
      <c r="Q89" s="16"/>
      <c r="R89" s="16"/>
      <c r="S89" s="16"/>
    </row>
    <row r="90" spans="17:19" ht="12.75">
      <c r="Q90" s="16"/>
      <c r="R90" s="16"/>
      <c r="S90" s="16"/>
    </row>
    <row r="91" spans="17:19" ht="12.75">
      <c r="Q91" s="16"/>
      <c r="R91" s="16"/>
      <c r="S91" s="16"/>
    </row>
    <row r="92" spans="17:19" ht="12.75">
      <c r="Q92" s="16"/>
      <c r="R92" s="16"/>
      <c r="S92" s="16"/>
    </row>
    <row r="93" spans="17:19" ht="12.75">
      <c r="Q93" s="16"/>
      <c r="R93" s="16"/>
      <c r="S93" s="16"/>
    </row>
    <row r="94" spans="17:19" ht="12.75">
      <c r="Q94" s="16"/>
      <c r="R94" s="16"/>
      <c r="S94" s="16"/>
    </row>
    <row r="95" spans="17:19" ht="12.75">
      <c r="Q95" s="16"/>
      <c r="R95" s="16"/>
      <c r="S95" s="16"/>
    </row>
    <row r="96" spans="17:19" ht="12.75">
      <c r="Q96" s="16"/>
      <c r="R96" s="16"/>
      <c r="S96" s="16"/>
    </row>
    <row r="97" spans="17:19" ht="12.75">
      <c r="Q97" s="16"/>
      <c r="R97" s="16"/>
      <c r="S97" s="16"/>
    </row>
    <row r="98" spans="17:19" ht="12.75">
      <c r="Q98" s="16"/>
      <c r="R98" s="16"/>
      <c r="S98" s="16"/>
    </row>
    <row r="99" spans="17:19" ht="12.75">
      <c r="Q99" s="16"/>
      <c r="R99" s="16"/>
      <c r="S99" s="16"/>
    </row>
    <row r="100" spans="17:19" ht="12.75">
      <c r="Q100" s="16"/>
      <c r="R100" s="16"/>
      <c r="S100" s="16"/>
    </row>
    <row r="101" spans="17:19" ht="12.75">
      <c r="Q101" s="16"/>
      <c r="R101" s="16"/>
      <c r="S101" s="16"/>
    </row>
    <row r="102" spans="17:19" ht="12.75">
      <c r="Q102" s="16"/>
      <c r="R102" s="16"/>
      <c r="S102" s="16"/>
    </row>
    <row r="103" spans="17:19" ht="12.75">
      <c r="Q103" s="16"/>
      <c r="R103" s="16"/>
      <c r="S103" s="16"/>
    </row>
    <row r="104" spans="17:19" ht="12.75">
      <c r="Q104" s="16"/>
      <c r="R104" s="16"/>
      <c r="S104" s="16"/>
    </row>
    <row r="105" spans="17:19" ht="12.75">
      <c r="Q105" s="16"/>
      <c r="R105" s="16"/>
      <c r="S105" s="16"/>
    </row>
    <row r="106" spans="17:19" ht="12.75">
      <c r="Q106" s="16"/>
      <c r="R106" s="16"/>
      <c r="S106" s="16"/>
    </row>
    <row r="107" spans="17:19" ht="12.75">
      <c r="Q107" s="16"/>
      <c r="R107" s="16"/>
      <c r="S107" s="16"/>
    </row>
    <row r="108" spans="17:19" ht="12.75">
      <c r="Q108" s="16"/>
      <c r="R108" s="16"/>
      <c r="S108" s="16"/>
    </row>
    <row r="109" spans="17:19" ht="12.75">
      <c r="Q109" s="16"/>
      <c r="R109" s="16"/>
      <c r="S109" s="16"/>
    </row>
    <row r="110" spans="17:19" ht="12.75">
      <c r="Q110" s="16"/>
      <c r="R110" s="16"/>
      <c r="S110" s="16"/>
    </row>
    <row r="111" spans="17:19" ht="12.75">
      <c r="Q111" s="16"/>
      <c r="R111" s="16"/>
      <c r="S111" s="16"/>
    </row>
    <row r="112" spans="17:19" ht="12.75">
      <c r="Q112" s="16"/>
      <c r="R112" s="16"/>
      <c r="S112" s="16"/>
    </row>
    <row r="113" spans="17:19" ht="12.75">
      <c r="Q113" s="16"/>
      <c r="R113" s="16"/>
      <c r="S113" s="16"/>
    </row>
    <row r="114" spans="17:19" ht="12.75">
      <c r="Q114" s="16"/>
      <c r="R114" s="16"/>
      <c r="S114" s="16"/>
    </row>
    <row r="115" spans="17:19" ht="12.75">
      <c r="Q115" s="16"/>
      <c r="R115" s="16"/>
      <c r="S115" s="16"/>
    </row>
    <row r="116" spans="17:19" ht="12.75">
      <c r="Q116" s="16"/>
      <c r="R116" s="16"/>
      <c r="S116" s="16"/>
    </row>
    <row r="117" spans="17:19" ht="12.75">
      <c r="Q117" s="16"/>
      <c r="R117" s="16"/>
      <c r="S117" s="16"/>
    </row>
    <row r="118" spans="17:19" ht="12.75">
      <c r="Q118" s="16"/>
      <c r="R118" s="16"/>
      <c r="S118" s="16"/>
    </row>
    <row r="119" spans="17:19" ht="12.75">
      <c r="Q119" s="16"/>
      <c r="R119" s="16"/>
      <c r="S119" s="16"/>
    </row>
    <row r="120" spans="17:19" ht="12.75">
      <c r="Q120" s="16"/>
      <c r="R120" s="16"/>
      <c r="S120" s="16"/>
    </row>
    <row r="121" spans="17:19" ht="12.75">
      <c r="Q121" s="16"/>
      <c r="R121" s="16"/>
      <c r="S121" s="16"/>
    </row>
    <row r="122" spans="17:19" ht="12.75">
      <c r="Q122" s="16"/>
      <c r="R122" s="16"/>
      <c r="S122" s="16"/>
    </row>
  </sheetData>
  <mergeCells count="3">
    <mergeCell ref="Q8:R8"/>
    <mergeCell ref="F6:H6"/>
    <mergeCell ref="A1:S1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.28515625" style="7" customWidth="1"/>
    <col min="2" max="2" width="54.8515625" style="7" customWidth="1"/>
    <col min="3" max="5" width="7.140625" style="7" customWidth="1"/>
    <col min="6" max="6" width="1.28515625" style="7" customWidth="1"/>
    <col min="7" max="7" width="56.28125" style="7" customWidth="1"/>
    <col min="8" max="10" width="7.140625" style="7" customWidth="1"/>
    <col min="11" max="11" width="0.85546875" style="7" customWidth="1"/>
    <col min="12" max="12" width="29.140625" style="7" customWidth="1"/>
    <col min="13" max="251" width="9.140625" style="7" customWidth="1"/>
    <col min="252" max="16384" width="11.421875" style="7" customWidth="1"/>
  </cols>
  <sheetData>
    <row r="1" spans="1:10" ht="12.75">
      <c r="A1" s="98" t="s">
        <v>197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3.5" customHeight="1">
      <c r="A2" s="20" t="s">
        <v>196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">
        <v>2005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2.75" customHeight="1">
      <c r="A4" s="46"/>
      <c r="B4" s="46"/>
      <c r="C4" s="46"/>
      <c r="D4" s="46"/>
      <c r="E4" s="46"/>
      <c r="F4" s="46"/>
      <c r="G4" s="46"/>
      <c r="H4" s="12"/>
      <c r="I4" s="12"/>
      <c r="J4" s="12"/>
      <c r="K4" s="12"/>
    </row>
    <row r="5" ht="9" customHeight="1"/>
    <row r="6" spans="2:10" s="24" customFormat="1" ht="12.75" customHeight="1">
      <c r="B6" s="24" t="s">
        <v>52</v>
      </c>
      <c r="C6" s="25" t="s">
        <v>59</v>
      </c>
      <c r="D6" s="25" t="s">
        <v>60</v>
      </c>
      <c r="E6" s="25" t="s">
        <v>87</v>
      </c>
      <c r="H6" s="25" t="s">
        <v>59</v>
      </c>
      <c r="I6" s="25" t="s">
        <v>60</v>
      </c>
      <c r="J6" s="25" t="s">
        <v>87</v>
      </c>
    </row>
    <row r="7" spans="1:1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ht="12.75" customHeight="1"/>
    <row r="9" spans="1:10" ht="12.75" customHeight="1">
      <c r="A9" s="66" t="s">
        <v>165</v>
      </c>
      <c r="C9" s="66"/>
      <c r="D9" s="66"/>
      <c r="E9" s="66"/>
      <c r="F9" s="77" t="s">
        <v>187</v>
      </c>
      <c r="G9" s="29"/>
      <c r="H9" s="66"/>
      <c r="I9" s="66"/>
      <c r="J9" s="66"/>
    </row>
    <row r="10" spans="2:12" ht="12.75" customHeight="1">
      <c r="B10" s="7" t="s">
        <v>166</v>
      </c>
      <c r="C10" s="86">
        <v>62</v>
      </c>
      <c r="D10" s="86">
        <v>32</v>
      </c>
      <c r="E10" s="10">
        <f>SUM(C10:D10)</f>
        <v>94</v>
      </c>
      <c r="G10" s="7" t="s">
        <v>188</v>
      </c>
      <c r="H10" s="86">
        <v>683</v>
      </c>
      <c r="I10" s="86">
        <v>244</v>
      </c>
      <c r="J10" s="7">
        <f>SUM(H10:I10)</f>
        <v>927</v>
      </c>
      <c r="L10" s="10"/>
    </row>
    <row r="11" spans="2:12" ht="12.75" customHeight="1">
      <c r="B11" s="7" t="s">
        <v>167</v>
      </c>
      <c r="C11" s="86">
        <v>89</v>
      </c>
      <c r="D11" s="86">
        <v>116</v>
      </c>
      <c r="E11" s="10">
        <f aca="true" t="shared" si="0" ref="E11:E19">SUM(C11:D11)</f>
        <v>205</v>
      </c>
      <c r="G11" s="7" t="s">
        <v>189</v>
      </c>
      <c r="H11" s="86">
        <v>791</v>
      </c>
      <c r="I11" s="86">
        <v>572</v>
      </c>
      <c r="J11" s="7">
        <f aca="true" t="shared" si="1" ref="J11:J22">SUM(H11:I11)</f>
        <v>1363</v>
      </c>
      <c r="L11" s="10"/>
    </row>
    <row r="12" spans="2:12" ht="12.75" customHeight="1">
      <c r="B12" s="7" t="s">
        <v>168</v>
      </c>
      <c r="C12" s="86">
        <v>183</v>
      </c>
      <c r="D12" s="86">
        <v>218</v>
      </c>
      <c r="E12" s="10">
        <f t="shared" si="0"/>
        <v>401</v>
      </c>
      <c r="G12" s="7" t="s">
        <v>190</v>
      </c>
      <c r="H12" s="86">
        <v>677</v>
      </c>
      <c r="I12" s="86">
        <v>551</v>
      </c>
      <c r="J12" s="7">
        <f t="shared" si="1"/>
        <v>1228</v>
      </c>
      <c r="L12" s="10"/>
    </row>
    <row r="13" spans="2:12" ht="12.75" customHeight="1">
      <c r="B13" s="7" t="s">
        <v>169</v>
      </c>
      <c r="C13" s="86">
        <v>86</v>
      </c>
      <c r="D13" s="86">
        <v>94</v>
      </c>
      <c r="E13" s="10">
        <f t="shared" si="0"/>
        <v>180</v>
      </c>
      <c r="G13" s="7" t="s">
        <v>191</v>
      </c>
      <c r="H13" s="86">
        <v>915</v>
      </c>
      <c r="I13" s="86">
        <v>413</v>
      </c>
      <c r="J13" s="7">
        <f t="shared" si="1"/>
        <v>1328</v>
      </c>
      <c r="L13" s="10"/>
    </row>
    <row r="14" spans="2:12" ht="12.75" customHeight="1">
      <c r="B14" s="7" t="s">
        <v>170</v>
      </c>
      <c r="C14" s="86">
        <v>116</v>
      </c>
      <c r="D14" s="86">
        <v>125</v>
      </c>
      <c r="E14" s="10">
        <f t="shared" si="0"/>
        <v>241</v>
      </c>
      <c r="G14" s="7" t="s">
        <v>192</v>
      </c>
      <c r="H14" s="86">
        <v>682</v>
      </c>
      <c r="I14" s="86">
        <v>247</v>
      </c>
      <c r="J14" s="7">
        <f t="shared" si="1"/>
        <v>929</v>
      </c>
      <c r="L14" s="10"/>
    </row>
    <row r="15" spans="2:12" ht="12.75" customHeight="1">
      <c r="B15" s="29" t="s">
        <v>171</v>
      </c>
      <c r="C15" s="86">
        <v>183</v>
      </c>
      <c r="D15" s="86">
        <v>233</v>
      </c>
      <c r="E15" s="10">
        <f t="shared" si="0"/>
        <v>416</v>
      </c>
      <c r="G15" s="7" t="s">
        <v>193</v>
      </c>
      <c r="H15" s="86">
        <v>499</v>
      </c>
      <c r="I15" s="86">
        <v>255</v>
      </c>
      <c r="J15" s="7">
        <f t="shared" si="1"/>
        <v>754</v>
      </c>
      <c r="L15" s="10"/>
    </row>
    <row r="16" spans="2:12" ht="12.75" customHeight="1">
      <c r="B16" s="7" t="s">
        <v>172</v>
      </c>
      <c r="C16" s="86">
        <v>114</v>
      </c>
      <c r="D16" s="86">
        <v>149</v>
      </c>
      <c r="E16" s="10">
        <f t="shared" si="0"/>
        <v>263</v>
      </c>
      <c r="G16" s="7" t="s">
        <v>68</v>
      </c>
      <c r="H16" s="86">
        <v>499</v>
      </c>
      <c r="I16" s="86">
        <v>549</v>
      </c>
      <c r="J16" s="7">
        <f t="shared" si="1"/>
        <v>1048</v>
      </c>
      <c r="L16" s="10"/>
    </row>
    <row r="17" spans="2:12" ht="12.75" customHeight="1">
      <c r="B17" s="29" t="s">
        <v>173</v>
      </c>
      <c r="C17" s="86">
        <v>121</v>
      </c>
      <c r="D17" s="86">
        <v>116</v>
      </c>
      <c r="E17" s="10">
        <f t="shared" si="0"/>
        <v>237</v>
      </c>
      <c r="G17" s="7" t="s">
        <v>69</v>
      </c>
      <c r="H17" s="86">
        <v>1229</v>
      </c>
      <c r="I17" s="86">
        <v>376</v>
      </c>
      <c r="J17" s="7">
        <f t="shared" si="1"/>
        <v>1605</v>
      </c>
      <c r="L17" s="10"/>
    </row>
    <row r="18" spans="2:12" ht="12.75" customHeight="1">
      <c r="B18" s="7" t="s">
        <v>174</v>
      </c>
      <c r="C18" s="86">
        <v>126</v>
      </c>
      <c r="D18" s="86">
        <v>173</v>
      </c>
      <c r="E18" s="10">
        <f t="shared" si="0"/>
        <v>299</v>
      </c>
      <c r="G18" s="7" t="s">
        <v>70</v>
      </c>
      <c r="H18" s="86">
        <v>1963</v>
      </c>
      <c r="I18" s="86">
        <v>973</v>
      </c>
      <c r="J18" s="7">
        <f t="shared" si="1"/>
        <v>2936</v>
      </c>
      <c r="L18" s="10"/>
    </row>
    <row r="19" spans="2:12" ht="12.75" customHeight="1">
      <c r="B19" s="7" t="s">
        <v>175</v>
      </c>
      <c r="C19" s="86">
        <v>155</v>
      </c>
      <c r="D19" s="86">
        <v>119</v>
      </c>
      <c r="E19" s="10">
        <f t="shared" si="0"/>
        <v>274</v>
      </c>
      <c r="G19" s="7" t="s">
        <v>71</v>
      </c>
      <c r="H19" s="86">
        <v>404</v>
      </c>
      <c r="I19" s="86">
        <v>300</v>
      </c>
      <c r="J19" s="7">
        <f t="shared" si="1"/>
        <v>704</v>
      </c>
      <c r="L19" s="10"/>
    </row>
    <row r="20" spans="7:12" ht="12.75" customHeight="1">
      <c r="G20" s="7" t="s">
        <v>72</v>
      </c>
      <c r="H20" s="86">
        <v>397</v>
      </c>
      <c r="I20" s="86">
        <v>277</v>
      </c>
      <c r="J20" s="7">
        <f t="shared" si="1"/>
        <v>674</v>
      </c>
      <c r="L20" s="10"/>
    </row>
    <row r="21" spans="1:12" ht="12.75" customHeight="1">
      <c r="A21" s="66" t="s">
        <v>31</v>
      </c>
      <c r="B21" s="2"/>
      <c r="C21" s="66"/>
      <c r="D21" s="66"/>
      <c r="E21" s="66"/>
      <c r="G21" s="7" t="s">
        <v>73</v>
      </c>
      <c r="H21" s="86">
        <v>206</v>
      </c>
      <c r="I21" s="86">
        <v>292</v>
      </c>
      <c r="J21" s="7">
        <f t="shared" si="1"/>
        <v>498</v>
      </c>
      <c r="L21" s="10"/>
    </row>
    <row r="22" spans="1:12" ht="12.75" customHeight="1">
      <c r="A22" s="2"/>
      <c r="B22" s="10" t="s">
        <v>166</v>
      </c>
      <c r="C22" s="86">
        <v>30</v>
      </c>
      <c r="D22" s="86">
        <v>42</v>
      </c>
      <c r="E22" s="10">
        <f aca="true" t="shared" si="2" ref="E22:E27">SUM(C22:D22)</f>
        <v>72</v>
      </c>
      <c r="G22" s="7" t="s">
        <v>74</v>
      </c>
      <c r="H22" s="86">
        <v>591</v>
      </c>
      <c r="I22" s="86">
        <v>502</v>
      </c>
      <c r="J22" s="7">
        <f t="shared" si="1"/>
        <v>1093</v>
      </c>
      <c r="L22" s="10"/>
    </row>
    <row r="23" spans="2:12" ht="12.75" customHeight="1">
      <c r="B23" s="10" t="s">
        <v>176</v>
      </c>
      <c r="C23" s="86">
        <v>303</v>
      </c>
      <c r="D23" s="86">
        <v>208</v>
      </c>
      <c r="E23" s="10">
        <f t="shared" si="2"/>
        <v>511</v>
      </c>
      <c r="L23" s="10"/>
    </row>
    <row r="24" spans="2:12" ht="12.75" customHeight="1">
      <c r="B24" s="10" t="s">
        <v>177</v>
      </c>
      <c r="C24" s="86">
        <v>309</v>
      </c>
      <c r="D24" s="86">
        <v>191</v>
      </c>
      <c r="E24" s="10">
        <f t="shared" si="2"/>
        <v>500</v>
      </c>
      <c r="F24" s="77" t="s">
        <v>25</v>
      </c>
      <c r="H24" s="66"/>
      <c r="I24" s="66"/>
      <c r="J24" s="66"/>
      <c r="L24" s="10"/>
    </row>
    <row r="25" spans="2:12" ht="12.75" customHeight="1">
      <c r="B25" s="10" t="s">
        <v>178</v>
      </c>
      <c r="C25" s="86">
        <v>321</v>
      </c>
      <c r="D25" s="86">
        <v>216</v>
      </c>
      <c r="E25" s="10">
        <f t="shared" si="2"/>
        <v>537</v>
      </c>
      <c r="G25" s="7" t="s">
        <v>26</v>
      </c>
      <c r="H25" s="86">
        <v>6</v>
      </c>
      <c r="I25" s="86">
        <v>9</v>
      </c>
      <c r="J25" s="10">
        <f>SUM(H25:I25)</f>
        <v>15</v>
      </c>
      <c r="L25" s="10"/>
    </row>
    <row r="26" spans="2:12" ht="12.75" customHeight="1">
      <c r="B26" s="10" t="s">
        <v>179</v>
      </c>
      <c r="C26" s="86">
        <v>327</v>
      </c>
      <c r="D26" s="86">
        <v>210</v>
      </c>
      <c r="E26" s="10">
        <f t="shared" si="2"/>
        <v>537</v>
      </c>
      <c r="H26" s="47"/>
      <c r="I26" s="47"/>
      <c r="J26" s="47"/>
      <c r="L26" s="10"/>
    </row>
    <row r="27" spans="2:12" ht="12.75" customHeight="1">
      <c r="B27" s="10" t="s">
        <v>180</v>
      </c>
      <c r="C27" s="86">
        <v>378</v>
      </c>
      <c r="D27" s="86">
        <v>302</v>
      </c>
      <c r="E27" s="10">
        <f t="shared" si="2"/>
        <v>680</v>
      </c>
      <c r="F27" s="66" t="s">
        <v>75</v>
      </c>
      <c r="G27" s="66"/>
      <c r="H27" s="66"/>
      <c r="I27" s="66"/>
      <c r="J27" s="66"/>
      <c r="K27" s="16"/>
      <c r="L27" s="10"/>
    </row>
    <row r="28" spans="2:12" ht="12.75" customHeight="1">
      <c r="B28" s="10"/>
      <c r="G28" s="43" t="s">
        <v>63</v>
      </c>
      <c r="H28" s="86">
        <v>967</v>
      </c>
      <c r="I28" s="86">
        <v>590</v>
      </c>
      <c r="J28" s="7">
        <f>SUM(H28:I28)</f>
        <v>1557</v>
      </c>
      <c r="L28" s="10"/>
    </row>
    <row r="29" spans="1:12" ht="12.75" customHeight="1">
      <c r="A29" s="77" t="s">
        <v>182</v>
      </c>
      <c r="B29" s="29"/>
      <c r="C29" s="66"/>
      <c r="D29" s="66"/>
      <c r="E29" s="66"/>
      <c r="G29" s="7" t="s">
        <v>4</v>
      </c>
      <c r="H29" s="86">
        <v>1014</v>
      </c>
      <c r="I29" s="86">
        <v>483</v>
      </c>
      <c r="J29" s="7">
        <f>SUM(H29:I29)</f>
        <v>1497</v>
      </c>
      <c r="K29" s="2"/>
      <c r="L29" s="10"/>
    </row>
    <row r="30" spans="2:12" ht="12.75" customHeight="1">
      <c r="B30" s="10" t="s">
        <v>183</v>
      </c>
      <c r="C30" s="86">
        <v>244</v>
      </c>
      <c r="D30" s="86">
        <v>143</v>
      </c>
      <c r="E30" s="10">
        <f>SUM(C30:D30)</f>
        <v>387</v>
      </c>
      <c r="G30" s="7" t="s">
        <v>76</v>
      </c>
      <c r="H30" s="86">
        <v>812</v>
      </c>
      <c r="I30" s="86">
        <v>536</v>
      </c>
      <c r="J30" s="7">
        <f>SUM(H30:I30)</f>
        <v>1348</v>
      </c>
      <c r="K30" s="2"/>
      <c r="L30" s="10"/>
    </row>
    <row r="31" spans="2:12" ht="12.75" customHeight="1">
      <c r="B31" s="10" t="s">
        <v>184</v>
      </c>
      <c r="C31" s="86">
        <v>60</v>
      </c>
      <c r="D31" s="86">
        <v>180</v>
      </c>
      <c r="E31" s="10">
        <f>SUM(C31:D31)</f>
        <v>240</v>
      </c>
      <c r="G31" s="7" t="s">
        <v>49</v>
      </c>
      <c r="H31" s="86">
        <v>996</v>
      </c>
      <c r="I31" s="86">
        <v>741</v>
      </c>
      <c r="J31" s="7">
        <f>SUM(H31:I31)</f>
        <v>1737</v>
      </c>
      <c r="L31" s="10"/>
    </row>
    <row r="32" spans="2:12" ht="12.75" customHeight="1">
      <c r="B32" s="10" t="s">
        <v>185</v>
      </c>
      <c r="C32" s="86">
        <v>161</v>
      </c>
      <c r="D32" s="86">
        <v>117</v>
      </c>
      <c r="E32" s="10">
        <f>SUM(C32:D32)</f>
        <v>278</v>
      </c>
      <c r="G32" s="7" t="s">
        <v>77</v>
      </c>
      <c r="H32" s="86">
        <v>831</v>
      </c>
      <c r="I32" s="86">
        <v>775</v>
      </c>
      <c r="J32" s="7">
        <f>SUM(H32:I32)</f>
        <v>1606</v>
      </c>
      <c r="L32" s="10"/>
    </row>
    <row r="33" spans="2:12" ht="12.75" customHeight="1">
      <c r="B33" s="10" t="s">
        <v>186</v>
      </c>
      <c r="C33" s="86">
        <v>85</v>
      </c>
      <c r="D33" s="86">
        <v>172</v>
      </c>
      <c r="E33" s="10">
        <f>SUM(C33:D33)</f>
        <v>257</v>
      </c>
      <c r="L33" s="10"/>
    </row>
    <row r="34" spans="2:13" ht="12.75" customHeight="1">
      <c r="B34" s="10"/>
      <c r="L34" s="10"/>
      <c r="M34" s="2"/>
    </row>
    <row r="35" spans="1:7" ht="24" customHeight="1">
      <c r="A35" s="102" t="s">
        <v>15</v>
      </c>
      <c r="B35" s="103"/>
      <c r="C35" s="103"/>
      <c r="D35" s="103"/>
      <c r="E35" s="103"/>
      <c r="F35" s="103"/>
      <c r="G35" s="103"/>
    </row>
    <row r="36" spans="2:13" ht="12.75" customHeight="1">
      <c r="B36" s="10"/>
      <c r="L36" s="10"/>
      <c r="M36" s="2"/>
    </row>
    <row r="37" spans="2:13" ht="12.75" customHeight="1">
      <c r="B37" s="10"/>
      <c r="L37" s="10"/>
      <c r="M37" s="2"/>
    </row>
    <row r="38" spans="2:13" ht="12.75" customHeight="1">
      <c r="B38" s="10"/>
      <c r="L38" s="10"/>
      <c r="M38" s="2"/>
    </row>
    <row r="39" spans="2:13" ht="12.75" customHeight="1">
      <c r="B39" s="10"/>
      <c r="L39" s="10"/>
      <c r="M39" s="2"/>
    </row>
    <row r="40" spans="2:13" ht="12.75" customHeight="1">
      <c r="B40" s="10"/>
      <c r="L40" s="10"/>
      <c r="M40" s="2"/>
    </row>
    <row r="41" spans="2:13" ht="12.75" customHeight="1">
      <c r="B41" s="10"/>
      <c r="L41" s="10"/>
      <c r="M41" s="2"/>
    </row>
    <row r="42" spans="2:13" ht="12.75" customHeight="1">
      <c r="B42" s="10"/>
      <c r="L42" s="10"/>
      <c r="M42" s="2"/>
    </row>
    <row r="43" spans="2:13" ht="12.75" customHeight="1">
      <c r="B43" s="10"/>
      <c r="L43" s="10"/>
      <c r="M43" s="2"/>
    </row>
    <row r="44" spans="2:13" ht="12.75" customHeight="1">
      <c r="B44" s="10"/>
      <c r="L44" s="10"/>
      <c r="M44" s="2"/>
    </row>
    <row r="45" spans="1:13" ht="12.75" customHeight="1">
      <c r="A45" s="32"/>
      <c r="B45" s="10"/>
      <c r="L45" s="10"/>
      <c r="M45" s="2"/>
    </row>
    <row r="46" ht="12.75" customHeight="1"/>
    <row r="47" ht="12.75" customHeight="1"/>
    <row r="48" spans="2:13" ht="12.75" customHeight="1">
      <c r="B48" s="10"/>
      <c r="L48" s="10"/>
      <c r="M48" s="2"/>
    </row>
    <row r="49" spans="2:13" ht="12.75" customHeight="1">
      <c r="B49" s="10"/>
      <c r="L49" s="10"/>
      <c r="M49" s="2"/>
    </row>
    <row r="50" spans="2:13" ht="12.75" customHeight="1">
      <c r="B50" s="10"/>
      <c r="L50" s="10"/>
      <c r="M50" s="2"/>
    </row>
    <row r="51" spans="2:13" ht="12.75" customHeight="1">
      <c r="B51" s="10"/>
      <c r="L51" s="10"/>
      <c r="M51" s="2"/>
    </row>
    <row r="52" spans="2:13" ht="12.75" customHeight="1">
      <c r="B52" s="10"/>
      <c r="L52" s="10"/>
      <c r="M52" s="2"/>
    </row>
    <row r="53" spans="2:13" ht="12.75" customHeight="1">
      <c r="B53" s="10"/>
      <c r="L53" s="10"/>
      <c r="M53" s="2"/>
    </row>
    <row r="54" spans="1:10" ht="12.75" customHeight="1">
      <c r="A54" s="69" t="s">
        <v>27</v>
      </c>
      <c r="B54" s="69"/>
      <c r="C54" s="66"/>
      <c r="D54" s="66"/>
      <c r="E54" s="66"/>
      <c r="F54" s="66" t="s">
        <v>108</v>
      </c>
      <c r="H54" s="66"/>
      <c r="I54" s="66"/>
      <c r="J54" s="66"/>
    </row>
    <row r="55" spans="1:12" ht="12.75" customHeight="1">
      <c r="A55" s="2"/>
      <c r="B55" s="10" t="s">
        <v>88</v>
      </c>
      <c r="C55" s="86">
        <v>1</v>
      </c>
      <c r="D55" s="86">
        <v>0</v>
      </c>
      <c r="E55" s="10">
        <f>SUM(C55:D55)</f>
        <v>1</v>
      </c>
      <c r="G55" s="7" t="s">
        <v>109</v>
      </c>
      <c r="H55" s="86">
        <v>7</v>
      </c>
      <c r="I55" s="86">
        <v>5</v>
      </c>
      <c r="J55" s="10">
        <f>SUM(H55:I55)</f>
        <v>12</v>
      </c>
      <c r="L55" s="85"/>
    </row>
    <row r="56" spans="1:12" ht="12.75" customHeight="1">
      <c r="A56" s="2"/>
      <c r="B56" s="10" t="s">
        <v>54</v>
      </c>
      <c r="C56" s="86">
        <v>78</v>
      </c>
      <c r="D56" s="86">
        <v>22</v>
      </c>
      <c r="E56" s="10">
        <f>SUM(C56:D56)</f>
        <v>100</v>
      </c>
      <c r="G56" s="7" t="s">
        <v>28</v>
      </c>
      <c r="H56" s="86">
        <v>21</v>
      </c>
      <c r="I56" s="86">
        <v>18</v>
      </c>
      <c r="J56" s="10">
        <f aca="true" t="shared" si="3" ref="J56:J70">SUM(H56:I56)</f>
        <v>39</v>
      </c>
      <c r="L56" s="85"/>
    </row>
    <row r="57" spans="1:12" ht="12.75" customHeight="1">
      <c r="A57" s="2"/>
      <c r="B57" s="10" t="s">
        <v>89</v>
      </c>
      <c r="C57" s="86">
        <v>54</v>
      </c>
      <c r="D57" s="86">
        <v>23</v>
      </c>
      <c r="E57" s="10">
        <f aca="true" t="shared" si="4" ref="E57:E83">SUM(C57:D57)</f>
        <v>77</v>
      </c>
      <c r="G57" s="7" t="s">
        <v>111</v>
      </c>
      <c r="H57" s="86">
        <v>43</v>
      </c>
      <c r="I57" s="86">
        <v>56</v>
      </c>
      <c r="J57" s="10">
        <f t="shared" si="3"/>
        <v>99</v>
      </c>
      <c r="L57" s="85"/>
    </row>
    <row r="58" spans="1:12" ht="12.75" customHeight="1">
      <c r="A58" s="2"/>
      <c r="B58" s="10" t="s">
        <v>53</v>
      </c>
      <c r="C58" s="86">
        <v>40</v>
      </c>
      <c r="D58" s="86">
        <v>8</v>
      </c>
      <c r="E58" s="10">
        <f t="shared" si="4"/>
        <v>48</v>
      </c>
      <c r="G58" s="7" t="s">
        <v>112</v>
      </c>
      <c r="H58" s="86">
        <v>24</v>
      </c>
      <c r="I58" s="86">
        <v>38</v>
      </c>
      <c r="J58" s="10">
        <f t="shared" si="3"/>
        <v>62</v>
      </c>
      <c r="L58" s="85"/>
    </row>
    <row r="59" spans="1:12" ht="12.75" customHeight="1">
      <c r="A59" s="2"/>
      <c r="B59" s="10" t="s">
        <v>36</v>
      </c>
      <c r="C59" s="86">
        <v>38</v>
      </c>
      <c r="D59" s="86">
        <v>3</v>
      </c>
      <c r="E59" s="10">
        <f t="shared" si="4"/>
        <v>41</v>
      </c>
      <c r="G59" s="7" t="s">
        <v>113</v>
      </c>
      <c r="H59" s="86">
        <v>16</v>
      </c>
      <c r="I59" s="86">
        <v>27</v>
      </c>
      <c r="J59" s="10">
        <f t="shared" si="3"/>
        <v>43</v>
      </c>
      <c r="L59" s="85"/>
    </row>
    <row r="60" spans="1:12" ht="12.75" customHeight="1">
      <c r="A60" s="2"/>
      <c r="B60" s="53" t="s">
        <v>194</v>
      </c>
      <c r="C60" s="89">
        <v>34</v>
      </c>
      <c r="D60" s="89">
        <v>30</v>
      </c>
      <c r="E60" s="53">
        <f>SUM(C60:D60)</f>
        <v>64</v>
      </c>
      <c r="G60" s="7" t="s">
        <v>114</v>
      </c>
      <c r="H60" s="86">
        <v>32</v>
      </c>
      <c r="I60" s="86">
        <v>36</v>
      </c>
      <c r="J60" s="10">
        <f t="shared" si="3"/>
        <v>68</v>
      </c>
      <c r="L60" s="85"/>
    </row>
    <row r="61" spans="1:12" ht="12.75" customHeight="1">
      <c r="A61" s="2"/>
      <c r="B61" s="10" t="s">
        <v>56</v>
      </c>
      <c r="C61" s="86">
        <v>19</v>
      </c>
      <c r="D61" s="86">
        <v>10</v>
      </c>
      <c r="E61" s="10">
        <f t="shared" si="4"/>
        <v>29</v>
      </c>
      <c r="G61" s="7" t="s">
        <v>115</v>
      </c>
      <c r="H61" s="86">
        <v>25</v>
      </c>
      <c r="I61" s="86">
        <v>21</v>
      </c>
      <c r="J61" s="10">
        <f t="shared" si="3"/>
        <v>46</v>
      </c>
      <c r="L61" s="85"/>
    </row>
    <row r="62" spans="1:12" ht="12.75" customHeight="1">
      <c r="A62" s="2"/>
      <c r="B62" s="10" t="s">
        <v>57</v>
      </c>
      <c r="C62" s="86">
        <v>35</v>
      </c>
      <c r="D62" s="86">
        <v>9</v>
      </c>
      <c r="E62" s="10">
        <f t="shared" si="4"/>
        <v>44</v>
      </c>
      <c r="G62" s="7" t="s">
        <v>116</v>
      </c>
      <c r="H62" s="86">
        <v>48</v>
      </c>
      <c r="I62" s="86">
        <v>41</v>
      </c>
      <c r="J62" s="10">
        <f t="shared" si="3"/>
        <v>89</v>
      </c>
      <c r="L62" s="85"/>
    </row>
    <row r="63" spans="1:12" ht="12.75" customHeight="1">
      <c r="A63" s="2"/>
      <c r="B63" s="10" t="s">
        <v>90</v>
      </c>
      <c r="C63" s="86">
        <v>42</v>
      </c>
      <c r="D63" s="86">
        <v>15</v>
      </c>
      <c r="E63" s="10">
        <f t="shared" si="4"/>
        <v>57</v>
      </c>
      <c r="G63" s="7" t="s">
        <v>117</v>
      </c>
      <c r="H63" s="86">
        <v>50</v>
      </c>
      <c r="I63" s="86">
        <v>50</v>
      </c>
      <c r="J63" s="10">
        <f t="shared" si="3"/>
        <v>100</v>
      </c>
      <c r="L63" s="85"/>
    </row>
    <row r="64" spans="1:12" ht="12.75" customHeight="1">
      <c r="A64" s="2"/>
      <c r="B64" s="10" t="s">
        <v>61</v>
      </c>
      <c r="C64" s="86">
        <v>22</v>
      </c>
      <c r="D64" s="86">
        <v>11</v>
      </c>
      <c r="E64" s="10">
        <f t="shared" si="4"/>
        <v>33</v>
      </c>
      <c r="G64" s="7" t="s">
        <v>118</v>
      </c>
      <c r="H64" s="86">
        <v>53</v>
      </c>
      <c r="I64" s="86">
        <v>50</v>
      </c>
      <c r="J64" s="10">
        <f t="shared" si="3"/>
        <v>103</v>
      </c>
      <c r="L64" s="85"/>
    </row>
    <row r="65" spans="1:12" ht="12.75" customHeight="1">
      <c r="A65" s="2"/>
      <c r="B65" s="10" t="s">
        <v>62</v>
      </c>
      <c r="C65" s="86">
        <v>15</v>
      </c>
      <c r="D65" s="86">
        <v>8</v>
      </c>
      <c r="E65" s="10">
        <f t="shared" si="4"/>
        <v>23</v>
      </c>
      <c r="G65" s="7" t="s">
        <v>119</v>
      </c>
      <c r="H65" s="86">
        <v>30</v>
      </c>
      <c r="I65" s="86">
        <v>62</v>
      </c>
      <c r="J65" s="10">
        <f t="shared" si="3"/>
        <v>92</v>
      </c>
      <c r="L65" s="85"/>
    </row>
    <row r="66" spans="1:12" ht="12.75" customHeight="1">
      <c r="A66" s="2"/>
      <c r="B66" s="10" t="s">
        <v>91</v>
      </c>
      <c r="C66" s="86">
        <v>100</v>
      </c>
      <c r="D66" s="86">
        <v>28</v>
      </c>
      <c r="E66" s="10">
        <f t="shared" si="4"/>
        <v>128</v>
      </c>
      <c r="G66" s="7" t="s">
        <v>120</v>
      </c>
      <c r="H66" s="86">
        <v>58</v>
      </c>
      <c r="I66" s="86">
        <v>99</v>
      </c>
      <c r="J66" s="10">
        <f t="shared" si="3"/>
        <v>157</v>
      </c>
      <c r="L66" s="85"/>
    </row>
    <row r="67" spans="1:12" ht="12.75" customHeight="1">
      <c r="A67" s="2"/>
      <c r="B67" s="10" t="s">
        <v>92</v>
      </c>
      <c r="C67" s="86">
        <v>88</v>
      </c>
      <c r="D67" s="86">
        <v>65</v>
      </c>
      <c r="E67" s="10">
        <f t="shared" si="4"/>
        <v>153</v>
      </c>
      <c r="G67" s="7" t="s">
        <v>121</v>
      </c>
      <c r="H67" s="86">
        <v>29</v>
      </c>
      <c r="I67" s="86">
        <v>22</v>
      </c>
      <c r="J67" s="10">
        <f t="shared" si="3"/>
        <v>51</v>
      </c>
      <c r="L67" s="85"/>
    </row>
    <row r="68" spans="1:12" ht="12.75" customHeight="1">
      <c r="A68" s="2"/>
      <c r="B68" s="10" t="s">
        <v>93</v>
      </c>
      <c r="C68" s="86">
        <v>94</v>
      </c>
      <c r="D68" s="86">
        <v>89</v>
      </c>
      <c r="E68" s="10">
        <f t="shared" si="4"/>
        <v>183</v>
      </c>
      <c r="G68" s="7" t="s">
        <v>16</v>
      </c>
      <c r="H68" s="86">
        <v>28</v>
      </c>
      <c r="I68" s="86">
        <v>33</v>
      </c>
      <c r="J68" s="10">
        <f t="shared" si="3"/>
        <v>61</v>
      </c>
      <c r="L68" s="85"/>
    </row>
    <row r="69" spans="1:12" ht="12.75" customHeight="1">
      <c r="A69" s="2"/>
      <c r="B69" s="10" t="s">
        <v>94</v>
      </c>
      <c r="C69" s="86">
        <v>80</v>
      </c>
      <c r="D69" s="86">
        <v>38</v>
      </c>
      <c r="E69" s="10">
        <f t="shared" si="4"/>
        <v>118</v>
      </c>
      <c r="G69" s="7" t="s">
        <v>17</v>
      </c>
      <c r="H69" s="86">
        <v>77</v>
      </c>
      <c r="I69" s="86">
        <v>42</v>
      </c>
      <c r="J69" s="10">
        <f t="shared" si="3"/>
        <v>119</v>
      </c>
      <c r="L69" s="85"/>
    </row>
    <row r="70" spans="1:12" ht="12.75" customHeight="1">
      <c r="A70" s="2"/>
      <c r="B70" s="10" t="s">
        <v>95</v>
      </c>
      <c r="C70" s="86">
        <v>61</v>
      </c>
      <c r="D70" s="86">
        <v>10</v>
      </c>
      <c r="E70" s="10">
        <f t="shared" si="4"/>
        <v>71</v>
      </c>
      <c r="G70" s="7" t="s">
        <v>18</v>
      </c>
      <c r="H70" s="86">
        <v>54</v>
      </c>
      <c r="I70" s="86">
        <v>52</v>
      </c>
      <c r="J70" s="10">
        <f t="shared" si="3"/>
        <v>106</v>
      </c>
      <c r="L70" s="85"/>
    </row>
    <row r="71" spans="1:12" ht="12.75" customHeight="1">
      <c r="A71" s="2"/>
      <c r="B71" s="10" t="s">
        <v>96</v>
      </c>
      <c r="C71" s="86">
        <v>32</v>
      </c>
      <c r="D71" s="86">
        <v>29</v>
      </c>
      <c r="E71" s="10">
        <f t="shared" si="4"/>
        <v>61</v>
      </c>
      <c r="G71" s="10" t="s">
        <v>48</v>
      </c>
      <c r="H71" s="86">
        <v>1</v>
      </c>
      <c r="I71" s="86">
        <v>1</v>
      </c>
      <c r="J71" s="10">
        <f>SUM(H71:I71)</f>
        <v>2</v>
      </c>
      <c r="L71" s="85"/>
    </row>
    <row r="72" spans="1:12" ht="12.75" customHeight="1">
      <c r="A72" s="2"/>
      <c r="B72" s="10" t="s">
        <v>97</v>
      </c>
      <c r="C72" s="86">
        <v>128</v>
      </c>
      <c r="D72" s="86">
        <v>28</v>
      </c>
      <c r="E72" s="10">
        <f t="shared" si="4"/>
        <v>156</v>
      </c>
      <c r="L72" s="85"/>
    </row>
    <row r="73" spans="1:12" ht="12.75" customHeight="1">
      <c r="A73" s="2"/>
      <c r="B73" s="10" t="s">
        <v>98</v>
      </c>
      <c r="C73" s="86">
        <v>59</v>
      </c>
      <c r="D73" s="86">
        <v>66</v>
      </c>
      <c r="E73" s="10">
        <f t="shared" si="4"/>
        <v>125</v>
      </c>
      <c r="F73" s="66" t="s">
        <v>24</v>
      </c>
      <c r="H73" s="66"/>
      <c r="I73" s="66"/>
      <c r="J73" s="66"/>
      <c r="L73" s="85"/>
    </row>
    <row r="74" spans="1:12" ht="12.75" customHeight="1">
      <c r="A74" s="2"/>
      <c r="B74" s="10" t="s">
        <v>99</v>
      </c>
      <c r="C74" s="86">
        <v>87</v>
      </c>
      <c r="D74" s="86">
        <v>22</v>
      </c>
      <c r="E74" s="10">
        <f t="shared" si="4"/>
        <v>109</v>
      </c>
      <c r="G74" s="7" t="s">
        <v>37</v>
      </c>
      <c r="H74" s="86">
        <v>432</v>
      </c>
      <c r="I74" s="86">
        <v>322</v>
      </c>
      <c r="J74" s="10">
        <f>SUM(H74:I74)</f>
        <v>754</v>
      </c>
      <c r="L74" s="85"/>
    </row>
    <row r="75" spans="1:12" ht="12.75" customHeight="1">
      <c r="A75" s="2"/>
      <c r="B75" s="10" t="s">
        <v>100</v>
      </c>
      <c r="C75" s="86">
        <v>48</v>
      </c>
      <c r="D75" s="86">
        <v>48</v>
      </c>
      <c r="E75" s="10">
        <f t="shared" si="4"/>
        <v>96</v>
      </c>
      <c r="G75" s="7" t="s">
        <v>38</v>
      </c>
      <c r="H75" s="86">
        <v>137</v>
      </c>
      <c r="I75" s="86">
        <v>240</v>
      </c>
      <c r="J75" s="10">
        <f>SUM(H75:I75)</f>
        <v>377</v>
      </c>
      <c r="L75" s="85"/>
    </row>
    <row r="76" spans="1:12" ht="12.75" customHeight="1">
      <c r="A76" s="2"/>
      <c r="B76" s="10" t="s">
        <v>101</v>
      </c>
      <c r="C76" s="86">
        <v>61</v>
      </c>
      <c r="D76" s="86">
        <v>40</v>
      </c>
      <c r="E76" s="10">
        <f t="shared" si="4"/>
        <v>101</v>
      </c>
      <c r="G76" s="45" t="s">
        <v>39</v>
      </c>
      <c r="H76" s="86">
        <v>9</v>
      </c>
      <c r="I76" s="86">
        <v>9</v>
      </c>
      <c r="J76" s="10">
        <f>SUM(H76:I76)</f>
        <v>18</v>
      </c>
      <c r="L76" s="85"/>
    </row>
    <row r="77" spans="1:12" ht="12.75" customHeight="1">
      <c r="A77" s="2"/>
      <c r="B77" s="10" t="s">
        <v>102</v>
      </c>
      <c r="C77" s="86">
        <v>141</v>
      </c>
      <c r="D77" s="86">
        <v>43</v>
      </c>
      <c r="E77" s="10">
        <f t="shared" si="4"/>
        <v>184</v>
      </c>
      <c r="L77" s="85"/>
    </row>
    <row r="78" spans="1:12" ht="12.75" customHeight="1">
      <c r="A78" s="2"/>
      <c r="B78" s="10" t="s">
        <v>103</v>
      </c>
      <c r="C78" s="86">
        <v>74</v>
      </c>
      <c r="D78" s="86">
        <v>92</v>
      </c>
      <c r="E78" s="10">
        <f t="shared" si="4"/>
        <v>166</v>
      </c>
      <c r="L78" s="85"/>
    </row>
    <row r="79" spans="1:13" ht="12.75" customHeight="1">
      <c r="A79" s="2"/>
      <c r="B79" s="10" t="s">
        <v>104</v>
      </c>
      <c r="C79" s="86">
        <v>67</v>
      </c>
      <c r="D79" s="86">
        <v>23</v>
      </c>
      <c r="E79" s="10">
        <f t="shared" si="4"/>
        <v>90</v>
      </c>
      <c r="G79" s="16"/>
      <c r="H79" s="16"/>
      <c r="I79" s="16"/>
      <c r="J79" s="16"/>
      <c r="K79" s="16"/>
      <c r="L79" s="10"/>
      <c r="M79" s="10"/>
    </row>
    <row r="80" spans="1:13" ht="12.75" customHeight="1">
      <c r="A80" s="2"/>
      <c r="B80" s="10" t="s">
        <v>105</v>
      </c>
      <c r="C80" s="86">
        <v>63</v>
      </c>
      <c r="D80" s="86">
        <v>16</v>
      </c>
      <c r="E80" s="10">
        <f t="shared" si="4"/>
        <v>79</v>
      </c>
      <c r="G80" s="16"/>
      <c r="H80" s="16"/>
      <c r="I80" s="16"/>
      <c r="J80" s="16"/>
      <c r="K80" s="16"/>
      <c r="L80" s="10"/>
      <c r="M80" s="10"/>
    </row>
    <row r="81" spans="1:13" ht="12.75" customHeight="1">
      <c r="A81" s="2"/>
      <c r="B81" s="10" t="s">
        <v>106</v>
      </c>
      <c r="C81" s="86">
        <v>90</v>
      </c>
      <c r="D81" s="86">
        <v>21</v>
      </c>
      <c r="E81" s="10">
        <f t="shared" si="4"/>
        <v>111</v>
      </c>
      <c r="G81" s="16"/>
      <c r="H81" s="16"/>
      <c r="I81" s="16"/>
      <c r="J81" s="16"/>
      <c r="K81" s="16"/>
      <c r="L81" s="10"/>
      <c r="M81" s="10"/>
    </row>
    <row r="82" spans="1:13" ht="12.75" customHeight="1">
      <c r="A82" s="2"/>
      <c r="B82" s="10" t="s">
        <v>55</v>
      </c>
      <c r="C82" s="86">
        <v>38</v>
      </c>
      <c r="D82" s="86">
        <v>48</v>
      </c>
      <c r="E82" s="10">
        <f t="shared" si="4"/>
        <v>86</v>
      </c>
      <c r="G82" s="16"/>
      <c r="H82" s="16"/>
      <c r="I82" s="16"/>
      <c r="J82" s="16"/>
      <c r="K82" s="16"/>
      <c r="L82" s="10"/>
      <c r="M82" s="10"/>
    </row>
    <row r="83" spans="1:13" ht="12.75" customHeight="1">
      <c r="A83" s="2"/>
      <c r="B83" s="10" t="s">
        <v>107</v>
      </c>
      <c r="C83" s="86">
        <v>63</v>
      </c>
      <c r="D83" s="86">
        <v>23</v>
      </c>
      <c r="E83" s="10">
        <f t="shared" si="4"/>
        <v>86</v>
      </c>
      <c r="L83" s="10"/>
      <c r="M83" s="10"/>
    </row>
    <row r="84" spans="1:11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5" ht="12.75" customHeight="1">
      <c r="A85" s="16"/>
      <c r="B85" s="16"/>
      <c r="C85" s="16"/>
      <c r="D85" s="16"/>
      <c r="E85" s="16"/>
    </row>
    <row r="86" ht="12.75" customHeight="1">
      <c r="A86" s="17" t="s">
        <v>3</v>
      </c>
    </row>
    <row r="87" ht="12.75" customHeight="1"/>
    <row r="88" ht="15" customHeight="1"/>
    <row r="89" ht="15" customHeight="1"/>
  </sheetData>
  <mergeCells count="2">
    <mergeCell ref="A35:G35"/>
    <mergeCell ref="A1:J1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2005-12-02T20:14:41Z</cp:lastPrinted>
  <dcterms:created xsi:type="dcterms:W3CDTF">1997-05-28T20:36:21Z</dcterms:created>
  <dcterms:modified xsi:type="dcterms:W3CDTF">2006-01-13T23:57:21Z</dcterms:modified>
  <cp:category/>
  <cp:version/>
  <cp:contentType/>
  <cp:contentStatus/>
</cp:coreProperties>
</file>