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599" firstSheet="3" activeTab="3"/>
  </bookViews>
  <sheets>
    <sheet name="Act. Colab." sheetId="1" r:id="rId1"/>
    <sheet name="Inter.por pais" sheetId="2" r:id="rId2"/>
    <sheet name="Inter.por dep" sheetId="3" r:id="rId3"/>
    <sheet name="Mov.Inter.Est." sheetId="4" r:id="rId4"/>
    <sheet name="Prog. Mov. por area" sheetId="5" r:id="rId5"/>
    <sheet name="Prog. Mov. por Inst_sin_dep" sheetId="6" r:id="rId6"/>
    <sheet name="Prog. Mov. (INTERNET)" sheetId="7" r:id="rId7"/>
  </sheets>
  <definedNames>
    <definedName name="_xlnm.Print_Titles" localSheetId="0">'Act. Colab.'!$2:$9</definedName>
    <definedName name="_xlnm.Print_Titles" localSheetId="2">'Inter.por dep'!$1:$9</definedName>
    <definedName name="_xlnm.Print_Titles" localSheetId="1">'Inter.por pais'!$1:$9</definedName>
    <definedName name="_xlnm.Print_Titles" localSheetId="3">'Mov.Inter.Est.'!$2:$10</definedName>
    <definedName name="_xlnm.Print_Titles" localSheetId="6">'Prog. Mov. (INTERNET)'!$1:$9</definedName>
    <definedName name="_xlnm.Print_Titles" localSheetId="5">'Prog. Mov. por Inst_sin_dep'!$1:$8</definedName>
  </definedNames>
  <calcPr fullCalcOnLoad="1"/>
</workbook>
</file>

<file path=xl/sharedStrings.xml><?xml version="1.0" encoding="utf-8"?>
<sst xmlns="http://schemas.openxmlformats.org/spreadsheetml/2006/main" count="580" uniqueCount="358">
  <si>
    <t>Institución</t>
  </si>
  <si>
    <t>Universidad Autónoma de Baja California</t>
  </si>
  <si>
    <t>Universidad Autónoma de Baja California Sur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</si>
  <si>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</si>
  <si>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</si>
  <si>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</si>
  <si>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</si>
  <si>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Nuevo León</t>
  </si>
  <si>
    <t>Universidad Autónoma de San Luis Potosí</t>
  </si>
  <si>
    <t>Universidad Autónoma de Sinaloa</t>
  </si>
  <si>
    <t>Universidad Autónoma de Yucatán</t>
  </si>
  <si>
    <t>Universidad Autónoma de Zacatecas</t>
  </si>
  <si>
    <t>Universidad Autónoma del Estado de México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</si>
  <si>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</si>
  <si>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</si>
  <si>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</si>
  <si>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</si>
  <si>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</si>
  <si>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</si>
  <si>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</si>
  <si>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</si>
  <si>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</si>
  <si>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Universidad Autónoma de Aguascalientes</t>
  </si>
  <si>
    <t>Universidad Veracruzana</t>
  </si>
  <si>
    <t>Facultad de Ciencias</t>
  </si>
  <si>
    <t>Facultad de Medicina</t>
  </si>
  <si>
    <t>Instituto de Biotecnología</t>
  </si>
  <si>
    <t>Centro Universitario de Investigaciones Bibliotecológicas</t>
  </si>
  <si>
    <t>Académicos</t>
  </si>
  <si>
    <t>Académicos de</t>
  </si>
  <si>
    <t>la UNAM en el</t>
  </si>
  <si>
    <t>en la UNAM</t>
  </si>
  <si>
    <t>Canadá</t>
  </si>
  <si>
    <t>Estados Unidos</t>
  </si>
  <si>
    <t>Argentina</t>
  </si>
  <si>
    <t>Brasil</t>
  </si>
  <si>
    <t>Chile</t>
  </si>
  <si>
    <t>Colombia</t>
  </si>
  <si>
    <t>Costa Rica</t>
  </si>
  <si>
    <t>Cuba</t>
  </si>
  <si>
    <t>El Salvador</t>
  </si>
  <si>
    <t>Guatemala</t>
  </si>
  <si>
    <t>Uruguay</t>
  </si>
  <si>
    <t>EUROPA</t>
  </si>
  <si>
    <t>Alemania</t>
  </si>
  <si>
    <t>Bélgica</t>
  </si>
  <si>
    <t>España</t>
  </si>
  <si>
    <t>Francia</t>
  </si>
  <si>
    <t>Italia</t>
  </si>
  <si>
    <t>Países Bajos</t>
  </si>
  <si>
    <t>ASIA</t>
  </si>
  <si>
    <t>Israel</t>
  </si>
  <si>
    <t xml:space="preserve">Dependencia 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</si>
  <si>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</si>
  <si>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</si>
  <si>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</si>
  <si>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</si>
  <si>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</si>
  <si>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</si>
  <si>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</si>
  <si>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</si>
  <si>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</si>
  <si>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</si>
  <si>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</si>
  <si>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</si>
  <si>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Investigación en Energía</t>
  </si>
  <si>
    <t>Instituto de Biología</t>
  </si>
  <si>
    <t>Instituto de Ciencias del Mar y Limnología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</si>
  <si>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</si>
  <si>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</si>
  <si>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</si>
  <si>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</si>
  <si>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</si>
  <si>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</si>
  <si>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</si>
  <si>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</si>
  <si>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</si>
  <si>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</si>
  <si>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</si>
  <si>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</si>
  <si>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</si>
  <si>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</si>
  <si>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</si>
  <si>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</si>
  <si>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</si>
  <si>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</si>
  <si>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Instituto de Investigaciones Jurídicas</t>
  </si>
  <si>
    <t>China</t>
  </si>
  <si>
    <t>Finlandia</t>
  </si>
  <si>
    <t>India</t>
  </si>
  <si>
    <t>Nicaragua</t>
  </si>
  <si>
    <t>Perú</t>
  </si>
  <si>
    <t>Asesorías de</t>
  </si>
  <si>
    <t>Estadías de</t>
  </si>
  <si>
    <t>Ecuador</t>
  </si>
  <si>
    <t>Venezuela</t>
  </si>
  <si>
    <t>Reino Unido</t>
  </si>
  <si>
    <t>Universidad Autónoma de Guerrero</t>
  </si>
  <si>
    <t>AMÉRICA DEL NORTE</t>
  </si>
  <si>
    <t>AMÉRICA LATINA Y EL CARIBE</t>
  </si>
  <si>
    <t>ESCUELAS</t>
  </si>
  <si>
    <t>FACULTADES</t>
  </si>
  <si>
    <t>UNIDADES MULTIDISCIPLINARIAS</t>
  </si>
  <si>
    <t>INVESTIGACIÓN CIENTÍFICA</t>
  </si>
  <si>
    <t>INVESTIGACIÓN HUMANÍSTICA</t>
  </si>
  <si>
    <t>EXTENSIÓN Y DIVULGACIÓN UNIVERSITARIA</t>
  </si>
  <si>
    <t>País</t>
  </si>
  <si>
    <t>Centro Regional de Investigaciones Multidisciplinarias</t>
  </si>
  <si>
    <t>Centro de Ciencias Físicas</t>
  </si>
  <si>
    <t>Universidad Autónoma Agraria "Antonio Narro"</t>
  </si>
  <si>
    <t>Centro de Investigación en Alimentación y Desarrollo, A.C.</t>
  </si>
  <si>
    <t>Suecia</t>
  </si>
  <si>
    <t>Programa Universitario de Estudios de Género</t>
  </si>
  <si>
    <t>Benemérita Universidad Autónoma de Puebla</t>
  </si>
  <si>
    <t>seminarios y</t>
  </si>
  <si>
    <t>talleres</t>
  </si>
  <si>
    <t>investigación</t>
  </si>
  <si>
    <t>capacitación</t>
  </si>
  <si>
    <t>ACTIVIDADES DE COLABORACIÓN ACADÉMICA CON INSTITUCIONES DE EDUCACIÓN SUPERIOR DEL PAÍS</t>
  </si>
  <si>
    <t>extranjeros</t>
  </si>
  <si>
    <t>extranjero</t>
  </si>
  <si>
    <t>Instituto de Investigaciones Filosóficas</t>
  </si>
  <si>
    <t>Centro de Investigaciones Interdisciplinarias en Ciencias y Humanidades</t>
  </si>
  <si>
    <t>Rusia</t>
  </si>
  <si>
    <t>AUSTRALIA</t>
  </si>
  <si>
    <t>Escuela Nacional de Música</t>
  </si>
  <si>
    <t>Programa Universitario de Estudios sobre la Ciudad</t>
  </si>
  <si>
    <t>Otras</t>
  </si>
  <si>
    <t>Universidad Nacional Autónoma de México</t>
  </si>
  <si>
    <t>Turquía</t>
  </si>
  <si>
    <t>Australia</t>
  </si>
  <si>
    <t>Centro de Ciencias Aplicadas y Desarrollo Tecnológico</t>
  </si>
  <si>
    <t>Centro de Geociencias</t>
  </si>
  <si>
    <t>Instituto de Investigaciones Bibliográficas</t>
  </si>
  <si>
    <t>El Colegio de la Frontera Sur</t>
  </si>
  <si>
    <t>Tecnológico de Estudios Superiores de Ecatepec</t>
  </si>
  <si>
    <t>Universidad Autónoma Benito Juárez de Oaxaca</t>
  </si>
  <si>
    <t>Universidad Autónoma de la Laguna</t>
  </si>
  <si>
    <t>Universidad Autónoma del Carmen</t>
  </si>
  <si>
    <t>Universidad de Ciencias y Artes del Estado de  Chiapas</t>
  </si>
  <si>
    <t>Dinamarca</t>
  </si>
  <si>
    <t>ÁFRICA</t>
  </si>
  <si>
    <t>Sudáfrica</t>
  </si>
  <si>
    <t>Centro de Investigación en Ecosistemas</t>
  </si>
  <si>
    <t>Facultad de Estudios Superiores Acatlán</t>
  </si>
  <si>
    <t>Instituto Nacional de Antropología e Historia</t>
  </si>
  <si>
    <t>Instituto Nacional de Estadística, Geografía e Informática</t>
  </si>
  <si>
    <t>Universidad de Quintana Roo</t>
  </si>
  <si>
    <t>Universidad Autónoma de Nayarit</t>
  </si>
  <si>
    <t>Austria</t>
  </si>
  <si>
    <t>Bulgaria</t>
  </si>
  <si>
    <t>Centro de Ciencias de la Materia Condensada</t>
  </si>
  <si>
    <t>Centro de Radioastronomía y Astrofísica</t>
  </si>
  <si>
    <t>Centro de Investigaciones sobre América del Norte</t>
  </si>
  <si>
    <t>Universidad Autónoma de Campeche</t>
  </si>
  <si>
    <t>Universidad Autónoma de Tamaulipas</t>
  </si>
  <si>
    <t>Universidad del Golfo de México</t>
  </si>
  <si>
    <t>Universidad del Mar</t>
  </si>
  <si>
    <t>Centro Regional del Instituto Nacional de Antropología e Historia, Yucatán</t>
  </si>
  <si>
    <t>CIESAS-Golfo</t>
  </si>
  <si>
    <t>CIESAS-México</t>
  </si>
  <si>
    <t>CINTERMEX  Monterrey</t>
  </si>
  <si>
    <t>El Colegio de la Frontera Norte</t>
  </si>
  <si>
    <t>El Colegio de Michoacán</t>
  </si>
  <si>
    <t>Universidad Autónoma de Guadalejara</t>
  </si>
  <si>
    <t>Universidad Autónoma de Querétaro</t>
  </si>
  <si>
    <t>Universidad Iberoamericana</t>
  </si>
  <si>
    <t>Universidad Pedagógica Nacional</t>
  </si>
  <si>
    <t>Hungría</t>
  </si>
  <si>
    <t>Polonia</t>
  </si>
  <si>
    <t>Líbano</t>
  </si>
  <si>
    <t>Corea</t>
  </si>
  <si>
    <t>Indonesia</t>
  </si>
  <si>
    <t>Japón</t>
  </si>
  <si>
    <t>Panamá</t>
  </si>
  <si>
    <t>República Checa</t>
  </si>
  <si>
    <t>Suiza</t>
  </si>
  <si>
    <t>Honduras</t>
  </si>
  <si>
    <t>Potugal</t>
  </si>
  <si>
    <t>Emiratos  Arabes Unidos</t>
  </si>
  <si>
    <t>Chipre</t>
  </si>
  <si>
    <t>Egipto</t>
  </si>
  <si>
    <t>Centro de Ciencias Genómicas</t>
  </si>
  <si>
    <t>Dirección General de Divulgación de la Ciencia</t>
  </si>
  <si>
    <t>Instituto de Astronomía</t>
  </si>
  <si>
    <t>Instittuto de Ciencias Nucleares</t>
  </si>
  <si>
    <t>Instituto de Ecología</t>
  </si>
  <si>
    <t>Instituto de Investigaciones en Matemáticas Aplicadas y Sistemas</t>
  </si>
  <si>
    <t>Escuela Nacional del Colegio de Ciencias y Humanidades</t>
  </si>
  <si>
    <t>Escuela Nacional Preparatoria</t>
  </si>
  <si>
    <t>Facultad de Estudios Superiores Cuautitlán</t>
  </si>
  <si>
    <t>Facultad de Estudios Superiores Iztacala</t>
  </si>
  <si>
    <t>COORDINACIÓN DE DIFUSIÓN CULTURAL</t>
  </si>
  <si>
    <t>Centro de Enseñanza para Extranjeros</t>
  </si>
  <si>
    <t>DIRECCIONES, COORDINACIONES Y OFICINAS</t>
  </si>
  <si>
    <t>Consejo Académico del Área de Ciencias Sociales</t>
  </si>
  <si>
    <t>Dirección General de Bibliotecas</t>
  </si>
  <si>
    <t>Oficina de Colaboración Interinstitucional</t>
  </si>
  <si>
    <t>Coordinación de la Investigación Científica, UNAM.</t>
  </si>
  <si>
    <t>Oficina de Colaboración Institucional, UNAM.</t>
  </si>
  <si>
    <t>Coordinación de Difusión Cultural, UNAM.</t>
  </si>
  <si>
    <t>FUENTE: Secretaría General, UNAM.</t>
  </si>
  <si>
    <t>PROGRAMA DE MOVILIDAD INTERNACIONAL DE ESTUDIANTES</t>
  </si>
  <si>
    <t>POR INSTITUCIÓN RECEPTORA Y DE PROCEDENCIA</t>
  </si>
  <si>
    <t>Estudiantes de la UNAM en el extranjero</t>
  </si>
  <si>
    <t>Estudiantes del extranjero en la UNAM</t>
  </si>
  <si>
    <t>País / Institución</t>
  </si>
  <si>
    <t>Licenciatura</t>
  </si>
  <si>
    <t>Posgrado</t>
  </si>
  <si>
    <t>Total</t>
  </si>
  <si>
    <t>América Latina</t>
  </si>
  <si>
    <t>U. Nacional de San Martín</t>
  </si>
  <si>
    <t>U. Estadual de Campinas</t>
  </si>
  <si>
    <t>U. Nacional de Colombia</t>
  </si>
  <si>
    <t>U. Rosario</t>
  </si>
  <si>
    <t>Museo Nacional de Costa Rica</t>
  </si>
  <si>
    <t>U. Costa Rica</t>
  </si>
  <si>
    <t>Clínica plara la Investigación y Rehabilitación de las Ataxias "Carlos J. Finaly"</t>
  </si>
  <si>
    <t>U. Habana</t>
  </si>
  <si>
    <t>Norteamérica</t>
  </si>
  <si>
    <t>C. para la Atención de las Adicciones y de la Salud Mental</t>
  </si>
  <si>
    <t>E. Politécnica de Montreal</t>
  </si>
  <si>
    <t>U. Alberta</t>
  </si>
  <si>
    <t>U. Bishop's</t>
  </si>
  <si>
    <t>U. British Columbia</t>
  </si>
  <si>
    <t>U. Calgary</t>
  </si>
  <si>
    <t>U. Carleton</t>
  </si>
  <si>
    <t>U. Concordia</t>
  </si>
  <si>
    <t>U. Guelph</t>
  </si>
  <si>
    <t>U. Laval</t>
  </si>
  <si>
    <t>U. McGill</t>
  </si>
  <si>
    <t>U. Montreal</t>
  </si>
  <si>
    <t>U. Ottawa</t>
  </si>
  <si>
    <t>U. Quebec en Montreal</t>
  </si>
  <si>
    <t>U. Toronto</t>
  </si>
  <si>
    <t>Estados Unidos de América</t>
  </si>
  <si>
    <t>Baylor College of Medicine</t>
  </si>
  <si>
    <t>Blackburn College</t>
  </si>
  <si>
    <t>C. Cuidadores de Mamíf. Marinos Fort Macartur, San Pedro California</t>
  </si>
  <si>
    <t>EPESA</t>
  </si>
  <si>
    <t>Omaha Zoological Society</t>
  </si>
  <si>
    <t>Parque Zoológico Lincoln de Chicago</t>
  </si>
  <si>
    <t>Pet Hospital Banfield</t>
  </si>
  <si>
    <t>The Wildlife Center of Virginia</t>
  </si>
  <si>
    <t>U. Arizona</t>
  </si>
  <si>
    <t>U. California</t>
  </si>
  <si>
    <t>U. Carnegie Mellon</t>
  </si>
  <si>
    <t>U. Columbia</t>
  </si>
  <si>
    <t>U. Chicago</t>
  </si>
  <si>
    <t>U. Estatal de Nueva Jersey</t>
  </si>
  <si>
    <t>U. Georgia</t>
  </si>
  <si>
    <t>U. Illinois</t>
  </si>
  <si>
    <t>U. Maine</t>
  </si>
  <si>
    <t>U. Missouri Rolla</t>
  </si>
  <si>
    <t>U. Maryland</t>
  </si>
  <si>
    <t>U. Northeastern</t>
  </si>
  <si>
    <t>U. Nueva York</t>
  </si>
  <si>
    <t>U. Nuevo México</t>
  </si>
  <si>
    <t>U. Southern New Hamphire</t>
  </si>
  <si>
    <t>U. Texas A &amp; M</t>
  </si>
  <si>
    <t>U. Texas en Austin</t>
  </si>
  <si>
    <t>U. Utah</t>
  </si>
  <si>
    <t>U. Western Illinois</t>
  </si>
  <si>
    <t>Europa</t>
  </si>
  <si>
    <t>C. Investigaciones en Julich</t>
  </si>
  <si>
    <t>DASY</t>
  </si>
  <si>
    <t>U. Bonn</t>
  </si>
  <si>
    <t>U. Erfurt</t>
  </si>
  <si>
    <t>U. Georg-August en Göttingen</t>
  </si>
  <si>
    <t>U. Viadrina</t>
  </si>
  <si>
    <t>U. Católica de Lovaina</t>
  </si>
  <si>
    <t>U. Ghent</t>
  </si>
  <si>
    <t>U. Copenhague</t>
  </si>
  <si>
    <t>Archivo General de Indias y Archivo de Simancas</t>
  </si>
  <si>
    <t>Hospital Clínico de Barcelona</t>
  </si>
  <si>
    <t>Hospital Vall D'Hebron</t>
  </si>
  <si>
    <t>I. Mila y Fontanals</t>
  </si>
  <si>
    <t>I. Ciencias del Mar del Consejo Superior de Invest.Científicas</t>
  </si>
  <si>
    <t>I. Ciencia de Materiales del Consejo Superior de Invest.Científicas</t>
  </si>
  <si>
    <t>U. De Pol. Comparadas del Consejo Superior de Invest. Científica</t>
  </si>
  <si>
    <t>U. Autónoma de Madrid</t>
  </si>
  <si>
    <t>U. Barcelona</t>
  </si>
  <si>
    <t>U. Complutense de Madrid</t>
  </si>
  <si>
    <t>U. Granada</t>
  </si>
  <si>
    <t>U. Lleida</t>
  </si>
  <si>
    <t>U. Politécnica de Cataluña</t>
  </si>
  <si>
    <t>U. Politécnica de Madrid</t>
  </si>
  <si>
    <t>U. Politécnica de Valencia</t>
  </si>
  <si>
    <t>U. Pública de Navarra</t>
  </si>
  <si>
    <t>U. Salamanca</t>
  </si>
  <si>
    <t>U. Santiago de Compostela</t>
  </si>
  <si>
    <t>U. Sevilla</t>
  </si>
  <si>
    <t>U. Valencia</t>
  </si>
  <si>
    <t>U. Zaragoza</t>
  </si>
  <si>
    <t>U. Helsinki</t>
  </si>
  <si>
    <t>C. Nal. de Invest. Científica</t>
  </si>
  <si>
    <t>E. Minas de París</t>
  </si>
  <si>
    <t>E. Normal de Letras y Cs. Humanas</t>
  </si>
  <si>
    <t>I. Mecánica de Fluidos de Tolouse</t>
  </si>
  <si>
    <t>U. Havre</t>
  </si>
  <si>
    <t>U. Sorbona París III</t>
  </si>
  <si>
    <t>U. París VIII "Vincennes Saint-Denis"</t>
  </si>
  <si>
    <t>Holanda</t>
  </si>
  <si>
    <t>U. Van Amsterdam</t>
  </si>
  <si>
    <t>Inglaterra</t>
  </si>
  <si>
    <t>U. Cambridge</t>
  </si>
  <si>
    <t>U. College London</t>
  </si>
  <si>
    <t xml:space="preserve">U. Scheffield </t>
  </si>
  <si>
    <t>Lab. Europeo de Ev. Estructural</t>
  </si>
  <si>
    <t>U. Bolonia</t>
  </si>
  <si>
    <t>U. Degli Studi di Firenze</t>
  </si>
  <si>
    <t>Politécnico de Milán</t>
  </si>
  <si>
    <t>Irlanda</t>
  </si>
  <si>
    <t>U. Queen's</t>
  </si>
  <si>
    <t>Sucecia</t>
  </si>
  <si>
    <t>U. Skövde</t>
  </si>
  <si>
    <t>Asia</t>
  </si>
  <si>
    <t>U. Tokio</t>
  </si>
  <si>
    <t>Oceanía</t>
  </si>
  <si>
    <t>U. Macquarie</t>
  </si>
  <si>
    <t>FUENTE: Dirección General de Estudios de Posgrado, UNAM.</t>
  </si>
  <si>
    <t>Estudiantes Visitantes</t>
  </si>
  <si>
    <t>Filipinas</t>
  </si>
  <si>
    <t>Gran Bretaña</t>
  </si>
  <si>
    <t>Noruega</t>
  </si>
  <si>
    <t>POR ÁREA DEL CONOCIMIENTO Y NIVEL DE ESTUDIOS</t>
  </si>
  <si>
    <t>ESTUDIANTES DE LA UNAM EN EL EXTRANJERO</t>
  </si>
  <si>
    <t>Estancias de Investigación</t>
  </si>
  <si>
    <t>Cursos</t>
  </si>
  <si>
    <t>Estudios completos</t>
  </si>
  <si>
    <t>Área</t>
  </si>
  <si>
    <t>Maestría</t>
  </si>
  <si>
    <t>Doctorado</t>
  </si>
  <si>
    <t>Ciencias Físico-Matemáticas e Ingenierías</t>
  </si>
  <si>
    <t>Ciencias Biológicas y de la Salud</t>
  </si>
  <si>
    <t>Ciencias Sociales</t>
  </si>
  <si>
    <t>Humanidades y Artes</t>
  </si>
  <si>
    <t>ESTUDIANTES DEL EXTRANJERO EN LA UNAM</t>
  </si>
  <si>
    <t>INTERCAMBIO DE PERSONAL ACADÉMICO CON EL EXTRANJERO POR PAÍS</t>
  </si>
  <si>
    <t>INTERCAMBIO DE PERSONAL ACADÉMICO CON EL EXTRANJERO POR DEPENDENCIA UNAM</t>
  </si>
  <si>
    <t>Primera convocatoria</t>
  </si>
  <si>
    <t>Segunda convocatoria</t>
  </si>
  <si>
    <t>(agosto-diciembre 2005)</t>
  </si>
  <si>
    <t>Alumnos</t>
  </si>
  <si>
    <t>IES</t>
  </si>
  <si>
    <t>(enero-junio 2006)</t>
  </si>
  <si>
    <t>IES = Instituciones de Educación Superior.</t>
  </si>
  <si>
    <t>%</t>
  </si>
  <si>
    <t>PROGRAMA DE MOVILIDAD UNIVERSITARIA DE LA RED DE</t>
  </si>
  <si>
    <t>MACROUNIVERSIDADES DE AMÉRICA LATINA Y EL CARIBE</t>
  </si>
  <si>
    <t>2005-2006</t>
  </si>
  <si>
    <t>Nivel</t>
  </si>
  <si>
    <t>FUENTE: Secretaría de Desarrollo Institucional, UNAM.</t>
  </si>
  <si>
    <t>SANTANDER PARA EL ESPACIO COMÚN DE EDUCACIÓN SUPERIOR (ECOES)</t>
  </si>
  <si>
    <t xml:space="preserve">PROGRAMA DE BECAS DE MOVILIDAD NACIONAL DE ESTUDIANTES </t>
  </si>
  <si>
    <t>PROGRAMA DE MOVILIDAD INTERNACIONAL DE ESTUDIANTES POR PAÍS</t>
  </si>
  <si>
    <t>UNAM</t>
  </si>
  <si>
    <t>Coordinación de Humanidades, UNAM.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</si>
</sst>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188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9"/>
  <sheetViews>
    <sheetView zoomScale="75" zoomScaleNormal="75" workbookViewId="0" topLeftCell="A37">
      <selection activeCell="A67" sqref="A67"/>
    </sheetView>
  </sheetViews>
  <sheetFormatPr defaultColWidth="11.421875" defaultRowHeight="12.75"/>
  <cols>
    <col min="1" max="1" width="64.57421875" style="4" customWidth="1"/>
    <col min="2" max="2" width="8.7109375" style="4" customWidth="1"/>
    <col min="3" max="3" width="4.7109375" style="4" customWidth="1"/>
    <col min="4" max="4" width="8.57421875" style="4" customWidth="1"/>
    <col min="5" max="5" width="5.7109375" style="4" customWidth="1"/>
    <col min="6" max="6" width="8.7109375" style="4" customWidth="1"/>
    <col min="7" max="7" width="5.140625" style="4" customWidth="1"/>
    <col min="8" max="8" width="6.8515625" style="4" customWidth="1"/>
    <col min="9" max="9" width="2.57421875" style="4" customWidth="1"/>
    <col min="10" max="16384" width="11.421875" style="4" customWidth="1"/>
  </cols>
  <sheetData>
    <row r="1" spans="1:9" ht="12.75">
      <c r="A1" s="53" t="s">
        <v>356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</row>
    <row r="3" spans="1:9" ht="13.5" customHeight="1">
      <c r="A3" s="53">
        <v>2005</v>
      </c>
      <c r="B3" s="53"/>
      <c r="C3" s="53"/>
      <c r="D3" s="53"/>
      <c r="E3" s="53"/>
      <c r="F3" s="53"/>
      <c r="G3" s="53"/>
      <c r="H3" s="53"/>
      <c r="I3" s="53"/>
    </row>
    <row r="4" spans="1:9" ht="12.75" customHeight="1">
      <c r="A4" s="3"/>
      <c r="B4" s="3"/>
      <c r="C4" s="3"/>
      <c r="D4" s="3"/>
      <c r="E4" s="3"/>
      <c r="F4" s="3"/>
      <c r="G4" s="3"/>
      <c r="H4" s="10"/>
      <c r="I4" s="10"/>
    </row>
    <row r="5" ht="8.25" customHeight="1"/>
    <row r="6" spans="1:7" ht="9.75" customHeight="1">
      <c r="A6" s="5"/>
      <c r="B6" s="54" t="s">
        <v>21</v>
      </c>
      <c r="C6" s="54"/>
      <c r="D6" s="6" t="s">
        <v>63</v>
      </c>
      <c r="E6" s="6"/>
      <c r="F6" s="6"/>
      <c r="G6" s="6"/>
    </row>
    <row r="7" spans="1:7" ht="9.75" customHeight="1">
      <c r="A7" s="5"/>
      <c r="B7" s="6" t="s">
        <v>114</v>
      </c>
      <c r="C7" s="6"/>
      <c r="D7" s="6" t="s">
        <v>92</v>
      </c>
      <c r="E7" s="6"/>
      <c r="F7" s="6" t="s">
        <v>93</v>
      </c>
      <c r="G7" s="6"/>
    </row>
    <row r="8" spans="1:9" ht="9.75" customHeight="1">
      <c r="A8" s="5" t="s">
        <v>0</v>
      </c>
      <c r="B8" s="6" t="s">
        <v>115</v>
      </c>
      <c r="C8" s="6"/>
      <c r="D8" s="6" t="s">
        <v>116</v>
      </c>
      <c r="E8" s="6"/>
      <c r="F8" s="6" t="s">
        <v>117</v>
      </c>
      <c r="G8" s="6"/>
      <c r="H8" s="54" t="s">
        <v>127</v>
      </c>
      <c r="I8" s="54"/>
    </row>
    <row r="9" spans="1:9" ht="8.25" customHeight="1">
      <c r="A9" s="7"/>
      <c r="B9" s="8"/>
      <c r="C9" s="8"/>
      <c r="D9" s="8"/>
      <c r="E9" s="8"/>
      <c r="F9" s="8"/>
      <c r="G9" s="8"/>
      <c r="H9" s="10"/>
      <c r="I9" s="10"/>
    </row>
    <row r="10" ht="12" customHeight="1"/>
    <row r="11" spans="1:8" ht="12" customHeight="1">
      <c r="A11" s="4" t="s">
        <v>113</v>
      </c>
      <c r="B11" s="4">
        <v>1</v>
      </c>
      <c r="F11" s="4">
        <v>5</v>
      </c>
      <c r="H11" s="4">
        <v>6</v>
      </c>
    </row>
    <row r="12" spans="1:6" ht="12" customHeight="1">
      <c r="A12" s="4" t="s">
        <v>110</v>
      </c>
      <c r="F12" s="4">
        <v>4</v>
      </c>
    </row>
    <row r="13" spans="1:2" ht="12" customHeight="1">
      <c r="A13" s="4" t="s">
        <v>158</v>
      </c>
      <c r="B13" s="4">
        <v>1</v>
      </c>
    </row>
    <row r="14" spans="1:2" ht="12" customHeight="1">
      <c r="A14" s="4" t="s">
        <v>159</v>
      </c>
      <c r="B14" s="4">
        <v>2</v>
      </c>
    </row>
    <row r="15" spans="1:2" ht="12" customHeight="1">
      <c r="A15" s="4" t="s">
        <v>160</v>
      </c>
      <c r="B15" s="4">
        <v>1</v>
      </c>
    </row>
    <row r="16" spans="1:2" ht="12" customHeight="1">
      <c r="A16" s="4" t="s">
        <v>161</v>
      </c>
      <c r="B16" s="4">
        <v>1</v>
      </c>
    </row>
    <row r="17" spans="1:2" ht="12" customHeight="1">
      <c r="A17" s="4" t="s">
        <v>162</v>
      </c>
      <c r="B17" s="4">
        <v>2</v>
      </c>
    </row>
    <row r="18" spans="1:2" ht="12" customHeight="1">
      <c r="A18" s="23" t="s">
        <v>134</v>
      </c>
      <c r="B18" s="4">
        <v>10</v>
      </c>
    </row>
    <row r="19" spans="1:2" ht="12" customHeight="1">
      <c r="A19" s="23" t="s">
        <v>163</v>
      </c>
      <c r="B19" s="4">
        <v>1</v>
      </c>
    </row>
    <row r="20" spans="1:2" ht="12" customHeight="1">
      <c r="A20" s="23" t="s">
        <v>145</v>
      </c>
      <c r="B20" s="4">
        <v>2</v>
      </c>
    </row>
    <row r="21" spans="1:8" ht="12" customHeight="1">
      <c r="A21" s="23" t="s">
        <v>146</v>
      </c>
      <c r="H21" s="4">
        <v>2</v>
      </c>
    </row>
    <row r="22" spans="1:8" ht="12" customHeight="1">
      <c r="A22" s="4" t="s">
        <v>19</v>
      </c>
      <c r="B22" s="4">
        <v>4</v>
      </c>
      <c r="D22" s="4">
        <v>1</v>
      </c>
      <c r="F22" s="4">
        <v>4</v>
      </c>
      <c r="G22" s="19"/>
      <c r="H22" s="4">
        <v>1</v>
      </c>
    </row>
    <row r="23" spans="1:7" ht="12" customHeight="1">
      <c r="A23" s="4" t="s">
        <v>135</v>
      </c>
      <c r="D23" s="4">
        <v>2</v>
      </c>
      <c r="G23" s="19"/>
    </row>
    <row r="24" spans="1:7" ht="12" customHeight="1">
      <c r="A24" s="4" t="s">
        <v>109</v>
      </c>
      <c r="B24" s="4">
        <v>8</v>
      </c>
      <c r="G24" s="19"/>
    </row>
    <row r="25" spans="1:8" ht="12" customHeight="1">
      <c r="A25" s="4" t="s">
        <v>136</v>
      </c>
      <c r="B25" s="4">
        <v>18</v>
      </c>
      <c r="D25" s="4">
        <v>4</v>
      </c>
      <c r="H25" s="4">
        <v>3</v>
      </c>
    </row>
    <row r="26" spans="1:8" ht="12" customHeight="1">
      <c r="A26" s="4" t="s">
        <v>22</v>
      </c>
      <c r="B26" s="4">
        <v>1</v>
      </c>
      <c r="H26" s="4">
        <v>1</v>
      </c>
    </row>
    <row r="27" spans="1:8" ht="12" customHeight="1">
      <c r="A27" s="4" t="s">
        <v>1</v>
      </c>
      <c r="B27" s="4">
        <v>23</v>
      </c>
      <c r="H27" s="4">
        <v>8</v>
      </c>
    </row>
    <row r="28" spans="1:8" ht="12" customHeight="1">
      <c r="A28" s="4" t="s">
        <v>2</v>
      </c>
      <c r="B28" s="4">
        <v>12</v>
      </c>
      <c r="H28" s="4">
        <v>2</v>
      </c>
    </row>
    <row r="29" spans="1:6" ht="12" customHeight="1">
      <c r="A29" s="4" t="s">
        <v>154</v>
      </c>
      <c r="B29" s="4">
        <v>1</v>
      </c>
      <c r="D29" s="4">
        <v>1</v>
      </c>
      <c r="F29" s="4">
        <v>1</v>
      </c>
    </row>
    <row r="30" spans="1:8" ht="12" customHeight="1">
      <c r="A30" s="4" t="s">
        <v>3</v>
      </c>
      <c r="B30" s="4">
        <v>43</v>
      </c>
      <c r="F30" s="4">
        <v>3</v>
      </c>
      <c r="H30" s="4">
        <v>3</v>
      </c>
    </row>
    <row r="31" spans="1:8" ht="12" customHeight="1">
      <c r="A31" s="4" t="s">
        <v>4</v>
      </c>
      <c r="B31" s="4">
        <v>15</v>
      </c>
      <c r="D31" s="4">
        <v>5</v>
      </c>
      <c r="F31" s="4">
        <v>6</v>
      </c>
      <c r="H31" s="4">
        <v>4</v>
      </c>
    </row>
    <row r="32" spans="1:7" ht="12" customHeight="1">
      <c r="A32" s="4" t="s">
        <v>5</v>
      </c>
      <c r="B32" s="4">
        <v>22</v>
      </c>
      <c r="D32" s="4">
        <v>11</v>
      </c>
      <c r="F32" s="4">
        <v>1</v>
      </c>
      <c r="G32" s="19"/>
    </row>
    <row r="33" spans="1:8" ht="12" customHeight="1">
      <c r="A33" s="4" t="s">
        <v>6</v>
      </c>
      <c r="B33" s="4">
        <v>17</v>
      </c>
      <c r="G33" s="19"/>
      <c r="H33" s="4">
        <v>6</v>
      </c>
    </row>
    <row r="34" spans="1:7" ht="12" customHeight="1">
      <c r="A34" s="4" t="s">
        <v>164</v>
      </c>
      <c r="B34" s="4">
        <v>1</v>
      </c>
      <c r="G34" s="19"/>
    </row>
    <row r="35" spans="1:7" ht="12" customHeight="1">
      <c r="A35" s="4" t="s">
        <v>97</v>
      </c>
      <c r="B35" s="4">
        <v>1</v>
      </c>
      <c r="G35" s="19"/>
    </row>
    <row r="36" spans="1:8" ht="12" customHeight="1">
      <c r="A36" s="4" t="s">
        <v>137</v>
      </c>
      <c r="F36" s="4">
        <v>1</v>
      </c>
      <c r="G36" s="19"/>
      <c r="H36" s="4">
        <v>3</v>
      </c>
    </row>
    <row r="37" spans="1:8" ht="12" customHeight="1">
      <c r="A37" s="4" t="s">
        <v>148</v>
      </c>
      <c r="G37" s="19"/>
      <c r="H37" s="4">
        <v>1</v>
      </c>
    </row>
    <row r="38" spans="1:8" ht="12" customHeight="1">
      <c r="A38" s="4" t="s">
        <v>7</v>
      </c>
      <c r="B38" s="4">
        <v>10</v>
      </c>
      <c r="D38" s="4">
        <v>3</v>
      </c>
      <c r="F38" s="4">
        <v>4</v>
      </c>
      <c r="H38" s="4">
        <v>1</v>
      </c>
    </row>
    <row r="39" spans="1:2" ht="12" customHeight="1">
      <c r="A39" s="4" t="s">
        <v>165</v>
      </c>
      <c r="B39" s="4">
        <v>1</v>
      </c>
    </row>
    <row r="40" spans="1:8" ht="12" customHeight="1">
      <c r="A40" s="4" t="s">
        <v>8</v>
      </c>
      <c r="B40" s="4">
        <v>4</v>
      </c>
      <c r="D40" s="4">
        <v>4</v>
      </c>
      <c r="F40" s="4">
        <v>8</v>
      </c>
      <c r="H40" s="4">
        <v>8</v>
      </c>
    </row>
    <row r="41" spans="1:8" ht="12" customHeight="1">
      <c r="A41" s="4" t="s">
        <v>9</v>
      </c>
      <c r="B41" s="4">
        <v>28</v>
      </c>
      <c r="D41" s="4">
        <v>4</v>
      </c>
      <c r="H41" s="4">
        <v>5</v>
      </c>
    </row>
    <row r="42" spans="1:8" ht="12" customHeight="1">
      <c r="A42" s="4" t="s">
        <v>155</v>
      </c>
      <c r="F42" s="4">
        <v>12</v>
      </c>
      <c r="H42" s="4">
        <v>1</v>
      </c>
    </row>
    <row r="43" spans="1:8" ht="12" customHeight="1">
      <c r="A43" s="4" t="s">
        <v>10</v>
      </c>
      <c r="B43" s="4">
        <v>27</v>
      </c>
      <c r="D43" s="4">
        <v>3</v>
      </c>
      <c r="F43" s="4">
        <v>3</v>
      </c>
      <c r="H43" s="4">
        <v>6</v>
      </c>
    </row>
    <row r="44" spans="1:8" ht="12" customHeight="1">
      <c r="A44" s="4" t="s">
        <v>11</v>
      </c>
      <c r="B44" s="4">
        <v>21</v>
      </c>
      <c r="D44" s="4">
        <v>1</v>
      </c>
      <c r="H44" s="4">
        <v>1</v>
      </c>
    </row>
    <row r="45" spans="1:2" ht="12" customHeight="1">
      <c r="A45" s="4" t="s">
        <v>138</v>
      </c>
      <c r="B45" s="4">
        <v>9</v>
      </c>
    </row>
    <row r="46" spans="1:4" ht="12" customHeight="1">
      <c r="A46" s="4" t="s">
        <v>12</v>
      </c>
      <c r="B46" s="4">
        <v>5</v>
      </c>
      <c r="D46" s="4">
        <v>10</v>
      </c>
    </row>
    <row r="47" spans="1:8" ht="12" customHeight="1">
      <c r="A47" s="4" t="s">
        <v>139</v>
      </c>
      <c r="B47" s="4">
        <v>9</v>
      </c>
      <c r="D47" s="4">
        <v>6</v>
      </c>
      <c r="H47" s="4">
        <v>5</v>
      </c>
    </row>
    <row r="48" spans="1:2" ht="12" customHeight="1">
      <c r="A48" s="4" t="s">
        <v>166</v>
      </c>
      <c r="B48" s="4">
        <v>1</v>
      </c>
    </row>
    <row r="49" spans="1:8" ht="12" customHeight="1">
      <c r="A49" s="4" t="s">
        <v>156</v>
      </c>
      <c r="B49" s="4">
        <v>4</v>
      </c>
      <c r="D49" s="4">
        <v>4</v>
      </c>
      <c r="H49" s="4">
        <v>1</v>
      </c>
    </row>
    <row r="50" spans="1:8" ht="12" customHeight="1">
      <c r="A50" s="4" t="s">
        <v>13</v>
      </c>
      <c r="B50" s="4">
        <v>5</v>
      </c>
      <c r="D50" s="4">
        <v>5</v>
      </c>
      <c r="F50" s="4">
        <v>2</v>
      </c>
      <c r="H50" s="4">
        <v>9</v>
      </c>
    </row>
    <row r="51" spans="1:8" ht="12" customHeight="1">
      <c r="A51" s="4" t="s">
        <v>14</v>
      </c>
      <c r="B51" s="4">
        <v>9</v>
      </c>
      <c r="D51" s="4">
        <v>2</v>
      </c>
      <c r="F51" s="4">
        <v>1</v>
      </c>
      <c r="H51" s="4">
        <v>4</v>
      </c>
    </row>
    <row r="52" spans="1:2" ht="12" customHeight="1">
      <c r="A52" s="4" t="s">
        <v>147</v>
      </c>
      <c r="B52" s="4">
        <v>2</v>
      </c>
    </row>
    <row r="53" spans="1:8" ht="12" customHeight="1">
      <c r="A53" s="4" t="s">
        <v>15</v>
      </c>
      <c r="B53" s="4">
        <v>30</v>
      </c>
      <c r="D53" s="4">
        <v>3</v>
      </c>
      <c r="F53" s="4">
        <v>10</v>
      </c>
      <c r="G53" s="19"/>
      <c r="H53" s="4">
        <v>17</v>
      </c>
    </row>
    <row r="54" spans="1:8" ht="12" customHeight="1">
      <c r="A54" s="4" t="s">
        <v>16</v>
      </c>
      <c r="B54" s="4">
        <v>22</v>
      </c>
      <c r="D54" s="4">
        <v>4</v>
      </c>
      <c r="F54" s="4">
        <v>3</v>
      </c>
      <c r="H54" s="4">
        <v>4</v>
      </c>
    </row>
    <row r="55" spans="1:8" ht="12" customHeight="1">
      <c r="A55" s="4" t="s">
        <v>17</v>
      </c>
      <c r="B55" s="4">
        <v>35</v>
      </c>
      <c r="D55" s="4">
        <v>1</v>
      </c>
      <c r="F55" s="4">
        <v>2</v>
      </c>
      <c r="H55" s="4">
        <v>5</v>
      </c>
    </row>
    <row r="56" spans="1:2" ht="12" customHeight="1">
      <c r="A56" s="4" t="s">
        <v>157</v>
      </c>
      <c r="B56" s="4">
        <v>3</v>
      </c>
    </row>
    <row r="57" spans="1:8" ht="12" customHeight="1">
      <c r="A57" s="4" t="s">
        <v>18</v>
      </c>
      <c r="B57" s="4">
        <v>4</v>
      </c>
      <c r="F57" s="4">
        <v>5</v>
      </c>
      <c r="H57" s="4">
        <v>3</v>
      </c>
    </row>
    <row r="58" spans="1:2" ht="12" customHeight="1">
      <c r="A58" s="4" t="s">
        <v>128</v>
      </c>
      <c r="B58" s="4">
        <v>4</v>
      </c>
    </row>
    <row r="59" spans="1:2" ht="12" customHeight="1">
      <c r="A59" s="4" t="s">
        <v>167</v>
      </c>
      <c r="B59" s="4">
        <v>1</v>
      </c>
    </row>
    <row r="60" spans="1:8" ht="12" customHeight="1">
      <c r="A60" s="4" t="s">
        <v>23</v>
      </c>
      <c r="B60" s="4">
        <v>16</v>
      </c>
      <c r="D60" s="4">
        <v>4</v>
      </c>
      <c r="F60" s="4">
        <v>11</v>
      </c>
      <c r="G60" s="19"/>
      <c r="H60" s="4">
        <v>5</v>
      </c>
    </row>
    <row r="61" spans="1:9" ht="12" customHeight="1">
      <c r="A61" s="10"/>
      <c r="B61" s="10"/>
      <c r="C61" s="10"/>
      <c r="D61" s="10"/>
      <c r="E61" s="10"/>
      <c r="F61" s="10"/>
      <c r="G61" s="10"/>
      <c r="H61" s="10"/>
      <c r="I61" s="10"/>
    </row>
    <row r="62" ht="9" customHeight="1"/>
    <row r="63" spans="1:8" ht="12.75" customHeight="1">
      <c r="A63" s="9" t="s">
        <v>20</v>
      </c>
      <c r="B63" s="9">
        <f>SUM(B11:B60)</f>
        <v>437</v>
      </c>
      <c r="C63" s="9"/>
      <c r="D63" s="9">
        <f>SUM(D11:D60)</f>
        <v>78</v>
      </c>
      <c r="E63" s="9"/>
      <c r="F63" s="9">
        <f>SUM(F11:F60)</f>
        <v>86</v>
      </c>
      <c r="G63" s="9"/>
      <c r="H63" s="9">
        <f>SUM(H11:H60)</f>
        <v>115</v>
      </c>
    </row>
    <row r="64" spans="1:9" ht="9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s="5" customFormat="1" ht="12" customHeight="1"/>
    <row r="66" s="5" customFormat="1" ht="12" customHeight="1">
      <c r="A66" s="5" t="s">
        <v>201</v>
      </c>
    </row>
    <row r="67" s="5" customFormat="1" ht="12" customHeight="1">
      <c r="A67" s="5" t="s">
        <v>357</v>
      </c>
    </row>
    <row r="68" s="5" customFormat="1" ht="12" customHeight="1">
      <c r="A68" s="5" t="s">
        <v>198</v>
      </c>
    </row>
    <row r="69" ht="12.75">
      <c r="A69" s="5" t="s">
        <v>199</v>
      </c>
    </row>
  </sheetData>
  <mergeCells count="5">
    <mergeCell ref="A1:I1"/>
    <mergeCell ref="B6:C6"/>
    <mergeCell ref="H8:I8"/>
    <mergeCell ref="A2:I2"/>
    <mergeCell ref="A3:I3"/>
  </mergeCells>
  <printOptions horizontalCentered="1"/>
  <pageMargins left="0.7874015748031497" right="0.7874015748031497" top="0.3937007874015748" bottom="0.3937007874015748" header="0.31496062992125984" footer="0.15748031496062992"/>
  <pageSetup horizontalDpi="600" verticalDpi="600" orientation="landscape" paperSize="12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79"/>
  <sheetViews>
    <sheetView zoomScale="75" zoomScaleNormal="75" workbookViewId="0" topLeftCell="A40">
      <selection activeCell="A76" sqref="A76"/>
    </sheetView>
  </sheetViews>
  <sheetFormatPr defaultColWidth="11.421875" defaultRowHeight="12.75"/>
  <cols>
    <col min="1" max="1" width="2.28125" style="4" customWidth="1"/>
    <col min="2" max="2" width="59.28125" style="4" customWidth="1"/>
    <col min="3" max="3" width="10.57421875" style="4" customWidth="1"/>
    <col min="4" max="4" width="6.00390625" style="4" customWidth="1"/>
    <col min="5" max="5" width="10.7109375" style="4" customWidth="1"/>
    <col min="6" max="6" width="4.28125" style="4" customWidth="1"/>
    <col min="7" max="16384" width="11.421875" style="4" customWidth="1"/>
  </cols>
  <sheetData>
    <row r="1" spans="1:6" ht="12.75">
      <c r="A1" s="53" t="s">
        <v>356</v>
      </c>
      <c r="B1" s="53"/>
      <c r="C1" s="53"/>
      <c r="D1" s="53"/>
      <c r="E1" s="53"/>
      <c r="F1" s="53"/>
    </row>
    <row r="2" spans="1:6" ht="12.75" customHeight="1">
      <c r="A2" s="1" t="s">
        <v>338</v>
      </c>
      <c r="B2" s="1"/>
      <c r="C2" s="2"/>
      <c r="D2" s="2"/>
      <c r="E2" s="2"/>
      <c r="F2" s="2"/>
    </row>
    <row r="3" spans="1:6" ht="12.75" customHeight="1">
      <c r="A3" s="1">
        <v>2005</v>
      </c>
      <c r="B3" s="1"/>
      <c r="C3" s="2"/>
      <c r="D3" s="2"/>
      <c r="E3" s="2"/>
      <c r="F3" s="2"/>
    </row>
    <row r="4" spans="1:6" ht="12" customHeight="1">
      <c r="A4" s="10"/>
      <c r="B4" s="3"/>
      <c r="C4" s="3"/>
      <c r="D4" s="3"/>
      <c r="E4" s="3"/>
      <c r="F4" s="3"/>
    </row>
    <row r="5" s="5" customFormat="1" ht="8.25" customHeight="1"/>
    <row r="6" spans="3:6" s="5" customFormat="1" ht="9.75" customHeight="1">
      <c r="C6" s="6" t="s">
        <v>28</v>
      </c>
      <c r="D6" s="6"/>
      <c r="E6" s="6" t="s">
        <v>29</v>
      </c>
      <c r="F6" s="6"/>
    </row>
    <row r="7" spans="3:6" s="5" customFormat="1" ht="9.75" customHeight="1">
      <c r="C7" s="6" t="s">
        <v>119</v>
      </c>
      <c r="D7" s="6"/>
      <c r="E7" s="6" t="s">
        <v>30</v>
      </c>
      <c r="F7" s="6"/>
    </row>
    <row r="8" spans="1:6" s="5" customFormat="1" ht="9.75" customHeight="1">
      <c r="A8" s="5" t="s">
        <v>106</v>
      </c>
      <c r="C8" s="6" t="s">
        <v>31</v>
      </c>
      <c r="D8" s="6"/>
      <c r="E8" s="6" t="s">
        <v>120</v>
      </c>
      <c r="F8" s="6"/>
    </row>
    <row r="9" spans="1:6" s="5" customFormat="1" ht="8.25" customHeight="1">
      <c r="A9" s="7"/>
      <c r="B9" s="7"/>
      <c r="C9" s="8"/>
      <c r="D9" s="8"/>
      <c r="E9" s="8"/>
      <c r="F9" s="8"/>
    </row>
    <row r="10" s="5" customFormat="1" ht="12" customHeight="1"/>
    <row r="11" spans="1:6" s="5" customFormat="1" ht="12" customHeight="1">
      <c r="A11" s="9" t="s">
        <v>98</v>
      </c>
      <c r="C11" s="4" t="s">
        <v>63</v>
      </c>
      <c r="D11" s="4"/>
      <c r="E11" s="4"/>
      <c r="F11" s="4"/>
    </row>
    <row r="12" spans="2:6" s="5" customFormat="1" ht="12" customHeight="1">
      <c r="B12" s="4" t="s">
        <v>32</v>
      </c>
      <c r="C12" s="4">
        <v>6</v>
      </c>
      <c r="D12" s="4"/>
      <c r="E12" s="4"/>
      <c r="F12" s="4"/>
    </row>
    <row r="13" spans="2:6" s="5" customFormat="1" ht="12" customHeight="1">
      <c r="B13" s="4" t="s">
        <v>33</v>
      </c>
      <c r="C13" s="4">
        <v>51</v>
      </c>
      <c r="D13" s="4"/>
      <c r="E13" s="4">
        <v>29</v>
      </c>
      <c r="F13" s="4"/>
    </row>
    <row r="14" spans="2:6" s="5" customFormat="1" ht="12" customHeight="1">
      <c r="B14" s="4"/>
      <c r="C14" s="4"/>
      <c r="D14" s="4"/>
      <c r="E14" s="4"/>
      <c r="F14" s="4"/>
    </row>
    <row r="15" spans="1:6" s="5" customFormat="1" ht="12" customHeight="1">
      <c r="A15" s="9" t="s">
        <v>99</v>
      </c>
      <c r="B15" s="4"/>
      <c r="C15" s="4"/>
      <c r="D15" s="4"/>
      <c r="E15" s="4"/>
      <c r="F15" s="4"/>
    </row>
    <row r="16" spans="1:6" s="5" customFormat="1" ht="12" customHeight="1">
      <c r="A16" s="4"/>
      <c r="B16" s="4" t="s">
        <v>34</v>
      </c>
      <c r="C16" s="4">
        <v>16</v>
      </c>
      <c r="D16" s="4"/>
      <c r="E16" s="4">
        <v>10</v>
      </c>
      <c r="F16" s="4"/>
    </row>
    <row r="17" spans="1:6" s="5" customFormat="1" ht="12" customHeight="1">
      <c r="A17" s="4"/>
      <c r="B17" s="4" t="s">
        <v>35</v>
      </c>
      <c r="C17" s="4">
        <v>10</v>
      </c>
      <c r="D17" s="4"/>
      <c r="E17" s="4">
        <v>9</v>
      </c>
      <c r="F17" s="4"/>
    </row>
    <row r="18" spans="1:6" s="5" customFormat="1" ht="12" customHeight="1">
      <c r="A18" s="4"/>
      <c r="B18" s="4" t="s">
        <v>37</v>
      </c>
      <c r="C18" s="4">
        <v>9</v>
      </c>
      <c r="D18" s="4"/>
      <c r="E18" s="4">
        <v>2</v>
      </c>
      <c r="F18" s="4"/>
    </row>
    <row r="19" spans="1:6" s="5" customFormat="1" ht="12" customHeight="1">
      <c r="A19" s="4"/>
      <c r="B19" s="4" t="s">
        <v>38</v>
      </c>
      <c r="C19" s="4">
        <v>4</v>
      </c>
      <c r="D19" s="4"/>
      <c r="E19" s="4">
        <v>7</v>
      </c>
      <c r="F19" s="4"/>
    </row>
    <row r="20" spans="1:6" s="5" customFormat="1" ht="12" customHeight="1">
      <c r="A20" s="4"/>
      <c r="B20" s="4" t="s">
        <v>39</v>
      </c>
      <c r="C20" s="4">
        <v>20</v>
      </c>
      <c r="D20" s="4"/>
      <c r="E20" s="4">
        <v>11</v>
      </c>
      <c r="F20" s="4"/>
    </row>
    <row r="21" spans="1:6" s="5" customFormat="1" ht="12" customHeight="1">
      <c r="A21" s="4"/>
      <c r="B21" s="4" t="s">
        <v>36</v>
      </c>
      <c r="C21" s="4">
        <v>7</v>
      </c>
      <c r="D21" s="4"/>
      <c r="E21" s="4">
        <v>6</v>
      </c>
      <c r="F21" s="4"/>
    </row>
    <row r="22" spans="1:6" s="5" customFormat="1" ht="12" customHeight="1">
      <c r="A22" s="4"/>
      <c r="B22" s="4" t="s">
        <v>94</v>
      </c>
      <c r="C22" s="4">
        <v>2</v>
      </c>
      <c r="D22" s="4"/>
      <c r="E22" s="4">
        <v>3</v>
      </c>
      <c r="F22" s="4"/>
    </row>
    <row r="23" spans="1:6" s="5" customFormat="1" ht="12" customHeight="1">
      <c r="A23" s="4"/>
      <c r="B23" s="4" t="s">
        <v>40</v>
      </c>
      <c r="C23" s="4">
        <v>1</v>
      </c>
      <c r="D23" s="4"/>
      <c r="E23" s="4"/>
      <c r="F23" s="4"/>
    </row>
    <row r="24" spans="2:5" ht="12" customHeight="1">
      <c r="B24" s="4" t="s">
        <v>41</v>
      </c>
      <c r="E24" s="4">
        <v>9</v>
      </c>
    </row>
    <row r="25" spans="2:5" ht="12" customHeight="1">
      <c r="B25" s="4" t="s">
        <v>177</v>
      </c>
      <c r="C25" s="4">
        <v>1</v>
      </c>
      <c r="E25" s="4">
        <v>2</v>
      </c>
    </row>
    <row r="26" spans="1:6" s="5" customFormat="1" ht="12" customHeight="1">
      <c r="A26" s="4"/>
      <c r="B26" s="4" t="s">
        <v>90</v>
      </c>
      <c r="C26" s="4"/>
      <c r="D26" s="4"/>
      <c r="E26" s="4">
        <v>1</v>
      </c>
      <c r="F26" s="4"/>
    </row>
    <row r="27" spans="1:6" s="5" customFormat="1" ht="12" customHeight="1">
      <c r="A27" s="4"/>
      <c r="B27" s="4" t="s">
        <v>174</v>
      </c>
      <c r="C27" s="4">
        <v>2</v>
      </c>
      <c r="D27" s="4"/>
      <c r="E27" s="4">
        <v>2</v>
      </c>
      <c r="F27" s="4"/>
    </row>
    <row r="28" spans="1:6" s="5" customFormat="1" ht="12" customHeight="1">
      <c r="A28" s="4"/>
      <c r="B28" s="4" t="s">
        <v>91</v>
      </c>
      <c r="C28" s="4">
        <v>3</v>
      </c>
      <c r="D28" s="4" t="s">
        <v>63</v>
      </c>
      <c r="E28" s="4">
        <v>3</v>
      </c>
      <c r="F28" s="4"/>
    </row>
    <row r="29" spans="1:6" s="5" customFormat="1" ht="12" customHeight="1">
      <c r="A29" s="4"/>
      <c r="B29" s="4" t="s">
        <v>42</v>
      </c>
      <c r="C29" s="4"/>
      <c r="D29" s="4"/>
      <c r="E29" s="4">
        <v>5</v>
      </c>
      <c r="F29" s="4"/>
    </row>
    <row r="30" spans="1:6" s="5" customFormat="1" ht="12" customHeight="1">
      <c r="A30" s="4"/>
      <c r="B30" s="4" t="s">
        <v>95</v>
      </c>
      <c r="C30" s="4">
        <v>10</v>
      </c>
      <c r="D30" s="4"/>
      <c r="E30" s="4">
        <v>2</v>
      </c>
      <c r="F30" s="4"/>
    </row>
    <row r="31" spans="1:6" s="5" customFormat="1" ht="12" customHeight="1">
      <c r="A31" s="4"/>
      <c r="B31" s="4"/>
      <c r="C31" s="4"/>
      <c r="D31" s="4"/>
      <c r="E31" s="4"/>
      <c r="F31" s="4"/>
    </row>
    <row r="32" spans="1:6" s="5" customFormat="1" ht="12" customHeight="1">
      <c r="A32" s="9" t="s">
        <v>43</v>
      </c>
      <c r="B32" s="4"/>
      <c r="C32" s="4"/>
      <c r="D32" s="4"/>
      <c r="E32" s="4"/>
      <c r="F32" s="4"/>
    </row>
    <row r="33" spans="1:6" s="5" customFormat="1" ht="12" customHeight="1">
      <c r="A33" s="4"/>
      <c r="B33" s="4" t="s">
        <v>44</v>
      </c>
      <c r="C33" s="4">
        <v>27</v>
      </c>
      <c r="D33" s="4"/>
      <c r="E33" s="4">
        <v>8</v>
      </c>
      <c r="F33" s="4"/>
    </row>
    <row r="34" spans="1:6" s="5" customFormat="1" ht="12" customHeight="1">
      <c r="A34" s="4"/>
      <c r="B34" s="4" t="s">
        <v>149</v>
      </c>
      <c r="C34" s="4">
        <v>1</v>
      </c>
      <c r="D34" s="4"/>
      <c r="E34" s="4"/>
      <c r="F34" s="4"/>
    </row>
    <row r="35" spans="1:6" s="5" customFormat="1" ht="12" customHeight="1">
      <c r="A35" s="4"/>
      <c r="B35" s="4" t="s">
        <v>45</v>
      </c>
      <c r="C35" s="4">
        <v>2</v>
      </c>
      <c r="D35" s="4"/>
      <c r="E35" s="4"/>
      <c r="F35" s="4"/>
    </row>
    <row r="36" spans="1:6" s="5" customFormat="1" ht="12" customHeight="1">
      <c r="A36" s="4"/>
      <c r="B36" s="4" t="s">
        <v>150</v>
      </c>
      <c r="C36" s="4">
        <v>1</v>
      </c>
      <c r="D36" s="4"/>
      <c r="E36" s="4"/>
      <c r="F36" s="4"/>
    </row>
    <row r="37" spans="1:6" s="5" customFormat="1" ht="12" customHeight="1">
      <c r="A37" s="4"/>
      <c r="B37" s="4" t="s">
        <v>180</v>
      </c>
      <c r="C37" s="4"/>
      <c r="D37" s="4"/>
      <c r="E37" s="4">
        <v>1</v>
      </c>
      <c r="F37" s="4"/>
    </row>
    <row r="38" spans="1:6" s="5" customFormat="1" ht="12" customHeight="1">
      <c r="A38" s="4"/>
      <c r="B38" s="4" t="s">
        <v>140</v>
      </c>
      <c r="C38" s="4">
        <v>1</v>
      </c>
      <c r="D38" s="4"/>
      <c r="E38" s="4"/>
      <c r="F38" s="4"/>
    </row>
    <row r="39" spans="1:6" s="5" customFormat="1" ht="12" customHeight="1">
      <c r="A39" s="4"/>
      <c r="B39" s="4" t="s">
        <v>46</v>
      </c>
      <c r="C39" s="4">
        <v>63</v>
      </c>
      <c r="D39" s="4"/>
      <c r="E39" s="4">
        <v>67</v>
      </c>
      <c r="F39" s="4"/>
    </row>
    <row r="40" spans="1:6" s="5" customFormat="1" ht="12" customHeight="1">
      <c r="A40" s="4"/>
      <c r="B40" s="4" t="s">
        <v>88</v>
      </c>
      <c r="C40" s="4"/>
      <c r="D40" s="4"/>
      <c r="E40" s="4">
        <v>1</v>
      </c>
      <c r="F40" s="4"/>
    </row>
    <row r="41" spans="1:6" s="5" customFormat="1" ht="12" customHeight="1">
      <c r="A41" s="4"/>
      <c r="B41" s="4" t="s">
        <v>47</v>
      </c>
      <c r="C41" s="4">
        <v>13</v>
      </c>
      <c r="D41" s="4"/>
      <c r="E41" s="4">
        <v>17</v>
      </c>
      <c r="F41" s="4"/>
    </row>
    <row r="42" spans="1:6" s="5" customFormat="1" ht="12" customHeight="1">
      <c r="A42" s="4"/>
      <c r="B42" s="4" t="s">
        <v>168</v>
      </c>
      <c r="C42" s="4">
        <v>1</v>
      </c>
      <c r="D42" s="4"/>
      <c r="E42" s="4">
        <v>5</v>
      </c>
      <c r="F42" s="4"/>
    </row>
    <row r="43" spans="1:6" s="5" customFormat="1" ht="12" customHeight="1">
      <c r="A43" s="4"/>
      <c r="B43" s="4" t="s">
        <v>48</v>
      </c>
      <c r="C43" s="4">
        <v>3</v>
      </c>
      <c r="D43" s="4"/>
      <c r="E43" s="4">
        <v>10</v>
      </c>
      <c r="F43" s="4"/>
    </row>
    <row r="44" spans="1:6" s="5" customFormat="1" ht="12" customHeight="1">
      <c r="A44" s="4"/>
      <c r="B44" s="4" t="s">
        <v>49</v>
      </c>
      <c r="C44" s="4">
        <v>2</v>
      </c>
      <c r="D44" s="4"/>
      <c r="E44" s="4"/>
      <c r="F44" s="4"/>
    </row>
    <row r="45" spans="1:6" s="5" customFormat="1" ht="12" customHeight="1">
      <c r="A45" s="4"/>
      <c r="B45" s="4" t="s">
        <v>169</v>
      </c>
      <c r="C45" s="4"/>
      <c r="D45" s="4"/>
      <c r="E45" s="4">
        <v>2</v>
      </c>
      <c r="F45" s="4"/>
    </row>
    <row r="46" spans="1:6" s="5" customFormat="1" ht="12" customHeight="1">
      <c r="A46" s="4"/>
      <c r="B46" s="4" t="s">
        <v>178</v>
      </c>
      <c r="C46" s="4">
        <v>1</v>
      </c>
      <c r="D46" s="4"/>
      <c r="E46" s="4"/>
      <c r="F46" s="4"/>
    </row>
    <row r="47" spans="1:6" s="5" customFormat="1" ht="12" customHeight="1">
      <c r="A47" s="4"/>
      <c r="B47" s="4" t="s">
        <v>96</v>
      </c>
      <c r="C47" s="4">
        <v>11</v>
      </c>
      <c r="D47" s="4"/>
      <c r="E47" s="4">
        <v>7</v>
      </c>
      <c r="F47" s="4"/>
    </row>
    <row r="48" spans="1:6" s="5" customFormat="1" ht="12" customHeight="1">
      <c r="A48" s="4"/>
      <c r="B48" s="4" t="s">
        <v>175</v>
      </c>
      <c r="C48" s="4">
        <v>5</v>
      </c>
      <c r="D48" s="4"/>
      <c r="E48" s="4"/>
      <c r="F48" s="4"/>
    </row>
    <row r="49" spans="1:6" s="5" customFormat="1" ht="12" customHeight="1">
      <c r="A49" s="4"/>
      <c r="B49" s="4" t="s">
        <v>123</v>
      </c>
      <c r="C49" s="4">
        <v>5</v>
      </c>
      <c r="D49" s="4"/>
      <c r="E49" s="4">
        <v>5</v>
      </c>
      <c r="F49" s="4"/>
    </row>
    <row r="50" spans="1:6" s="5" customFormat="1" ht="12" customHeight="1">
      <c r="A50" s="4"/>
      <c r="B50" s="4" t="s">
        <v>111</v>
      </c>
      <c r="C50" s="4">
        <v>4</v>
      </c>
      <c r="D50" s="4"/>
      <c r="E50" s="4">
        <v>2</v>
      </c>
      <c r="F50" s="4"/>
    </row>
    <row r="51" spans="1:6" s="5" customFormat="1" ht="12" customHeight="1">
      <c r="A51" s="4"/>
      <c r="B51" s="4" t="s">
        <v>176</v>
      </c>
      <c r="C51" s="4">
        <v>1</v>
      </c>
      <c r="D51" s="4"/>
      <c r="E51" s="4">
        <v>1</v>
      </c>
      <c r="F51" s="4"/>
    </row>
    <row r="52" spans="1:6" s="5" customFormat="1" ht="12" customHeight="1">
      <c r="A52" s="4"/>
      <c r="B52" s="4" t="s">
        <v>129</v>
      </c>
      <c r="C52" s="4"/>
      <c r="D52" s="4"/>
      <c r="E52" s="4">
        <v>2</v>
      </c>
      <c r="F52" s="4"/>
    </row>
    <row r="53" spans="1:6" s="5" customFormat="1" ht="12" customHeight="1">
      <c r="A53" s="4"/>
      <c r="B53" s="4"/>
      <c r="C53" s="4"/>
      <c r="D53" s="4"/>
      <c r="E53" s="4"/>
      <c r="F53" s="4"/>
    </row>
    <row r="54" spans="1:6" s="5" customFormat="1" ht="12" customHeight="1">
      <c r="A54" s="9" t="s">
        <v>141</v>
      </c>
      <c r="B54" s="4"/>
      <c r="C54" s="4"/>
      <c r="D54" s="4"/>
      <c r="E54" s="4"/>
      <c r="F54" s="4"/>
    </row>
    <row r="55" spans="1:6" s="5" customFormat="1" ht="12" customHeight="1">
      <c r="A55" s="9"/>
      <c r="B55" s="4" t="s">
        <v>181</v>
      </c>
      <c r="C55" s="4">
        <v>1</v>
      </c>
      <c r="D55" s="4"/>
      <c r="E55" s="4"/>
      <c r="F55" s="4"/>
    </row>
    <row r="56" spans="1:6" s="5" customFormat="1" ht="12" customHeight="1">
      <c r="A56" s="9"/>
      <c r="B56" s="4" t="s">
        <v>142</v>
      </c>
      <c r="C56" s="4">
        <v>1</v>
      </c>
      <c r="D56" s="4"/>
      <c r="E56" s="4"/>
      <c r="F56" s="4"/>
    </row>
    <row r="57" spans="1:6" s="5" customFormat="1" ht="12" customHeight="1">
      <c r="A57" s="9"/>
      <c r="B57" s="4"/>
      <c r="C57" s="4"/>
      <c r="D57" s="4"/>
      <c r="E57" s="4"/>
      <c r="F57" s="4"/>
    </row>
    <row r="58" spans="1:6" s="5" customFormat="1" ht="12" customHeight="1">
      <c r="A58" s="9" t="s">
        <v>50</v>
      </c>
      <c r="B58" s="4"/>
      <c r="C58" s="4"/>
      <c r="D58" s="4"/>
      <c r="E58" s="4"/>
      <c r="F58" s="4"/>
    </row>
    <row r="59" spans="1:6" s="5" customFormat="1" ht="12" customHeight="1">
      <c r="A59" s="9"/>
      <c r="B59" s="4" t="s">
        <v>171</v>
      </c>
      <c r="C59" s="4"/>
      <c r="D59" s="4"/>
      <c r="E59" s="4">
        <v>2</v>
      </c>
      <c r="F59" s="4"/>
    </row>
    <row r="60" spans="1:6" s="5" customFormat="1" ht="12" customHeight="1">
      <c r="A60" s="4"/>
      <c r="B60" s="4" t="s">
        <v>87</v>
      </c>
      <c r="C60" s="4">
        <v>1</v>
      </c>
      <c r="D60" s="4"/>
      <c r="E60" s="4"/>
      <c r="F60" s="4"/>
    </row>
    <row r="61" spans="1:6" s="5" customFormat="1" ht="12" customHeight="1">
      <c r="A61" s="4"/>
      <c r="B61" s="4" t="s">
        <v>179</v>
      </c>
      <c r="C61" s="4">
        <v>1</v>
      </c>
      <c r="D61" s="4"/>
      <c r="E61" s="4"/>
      <c r="F61" s="4"/>
    </row>
    <row r="62" spans="1:6" s="5" customFormat="1" ht="12" customHeight="1">
      <c r="A62" s="4"/>
      <c r="B62" s="4" t="s">
        <v>89</v>
      </c>
      <c r="C62" s="4">
        <v>1</v>
      </c>
      <c r="D62" s="4"/>
      <c r="E62" s="4">
        <v>2</v>
      </c>
      <c r="F62" s="4"/>
    </row>
    <row r="63" spans="1:6" s="5" customFormat="1" ht="12" customHeight="1">
      <c r="A63" s="4"/>
      <c r="B63" s="4" t="s">
        <v>172</v>
      </c>
      <c r="C63" s="4"/>
      <c r="D63" s="4"/>
      <c r="E63" s="4">
        <v>1</v>
      </c>
      <c r="F63" s="4"/>
    </row>
    <row r="64" spans="1:6" s="5" customFormat="1" ht="12" customHeight="1">
      <c r="A64" s="4"/>
      <c r="B64" s="4" t="s">
        <v>51</v>
      </c>
      <c r="C64" s="4">
        <v>3</v>
      </c>
      <c r="D64" s="4"/>
      <c r="E64" s="4">
        <v>3</v>
      </c>
      <c r="F64" s="4"/>
    </row>
    <row r="65" spans="1:6" s="5" customFormat="1" ht="12" customHeight="1">
      <c r="A65" s="4"/>
      <c r="B65" s="4" t="s">
        <v>173</v>
      </c>
      <c r="C65" s="4">
        <v>1</v>
      </c>
      <c r="D65" s="4"/>
      <c r="E65" s="4">
        <v>1</v>
      </c>
      <c r="F65" s="4"/>
    </row>
    <row r="66" spans="1:6" s="5" customFormat="1" ht="12" customHeight="1">
      <c r="A66" s="4"/>
      <c r="B66" s="4" t="s">
        <v>170</v>
      </c>
      <c r="C66" s="4"/>
      <c r="D66" s="4"/>
      <c r="E66" s="4">
        <v>1</v>
      </c>
      <c r="F66" s="4"/>
    </row>
    <row r="67" spans="1:6" s="5" customFormat="1" ht="12" customHeight="1">
      <c r="A67" s="4"/>
      <c r="B67" s="4"/>
      <c r="C67" s="4"/>
      <c r="D67" s="4"/>
      <c r="E67" s="4"/>
      <c r="F67" s="4"/>
    </row>
    <row r="68" spans="1:6" s="5" customFormat="1" ht="12" customHeight="1">
      <c r="A68" s="9" t="s">
        <v>124</v>
      </c>
      <c r="B68" s="4"/>
      <c r="C68" s="4"/>
      <c r="D68" s="4"/>
      <c r="E68" s="4"/>
      <c r="F68" s="4"/>
    </row>
    <row r="69" spans="1:6" s="5" customFormat="1" ht="12" customHeight="1">
      <c r="A69" s="4"/>
      <c r="B69" s="4" t="s">
        <v>130</v>
      </c>
      <c r="C69" s="4">
        <v>1</v>
      </c>
      <c r="D69" s="4"/>
      <c r="E69" s="4">
        <v>2</v>
      </c>
      <c r="F69" s="4"/>
    </row>
    <row r="70" spans="1:6" s="5" customFormat="1" ht="12" customHeight="1">
      <c r="A70" s="10"/>
      <c r="B70" s="10"/>
      <c r="C70" s="10"/>
      <c r="D70" s="10"/>
      <c r="E70" s="10"/>
      <c r="F70" s="10"/>
    </row>
    <row r="71" spans="1:6" s="5" customFormat="1" ht="8.25" customHeight="1">
      <c r="A71" s="4"/>
      <c r="B71" s="4"/>
      <c r="C71" s="4"/>
      <c r="D71" s="4"/>
      <c r="E71" s="4"/>
      <c r="F71" s="4"/>
    </row>
    <row r="72" spans="1:6" s="5" customFormat="1" ht="12.75" customHeight="1">
      <c r="A72" s="9" t="s">
        <v>20</v>
      </c>
      <c r="B72" s="9"/>
      <c r="C72" s="9">
        <f>SUM(C11:C69)</f>
        <v>293</v>
      </c>
      <c r="D72" s="9"/>
      <c r="E72" s="9">
        <f>SUM(E11:E69)</f>
        <v>241</v>
      </c>
      <c r="F72" s="4"/>
    </row>
    <row r="73" spans="1:6" s="5" customFormat="1" ht="8.25" customHeight="1">
      <c r="A73" s="10"/>
      <c r="B73" s="10"/>
      <c r="C73" s="10"/>
      <c r="D73" s="10"/>
      <c r="E73" s="10"/>
      <c r="F73" s="10"/>
    </row>
    <row r="74" s="5" customFormat="1" ht="11.25" customHeight="1"/>
    <row r="75" s="5" customFormat="1" ht="11.25" customHeight="1">
      <c r="A75" s="5" t="s">
        <v>201</v>
      </c>
    </row>
    <row r="76" s="5" customFormat="1" ht="11.25" customHeight="1">
      <c r="A76" s="5" t="s">
        <v>357</v>
      </c>
    </row>
    <row r="77" s="5" customFormat="1" ht="11.25" customHeight="1">
      <c r="A77" s="5" t="s">
        <v>198</v>
      </c>
    </row>
    <row r="78" s="5" customFormat="1" ht="11.25" customHeight="1">
      <c r="A78" s="5" t="s">
        <v>200</v>
      </c>
    </row>
    <row r="79" s="5" customFormat="1" ht="11.25" customHeight="1">
      <c r="A79" s="5" t="s">
        <v>199</v>
      </c>
    </row>
  </sheetData>
  <mergeCells count="1">
    <mergeCell ref="A1:F1"/>
  </mergeCells>
  <printOptions horizontalCentered="1"/>
  <pageMargins left="0.7874015748031497" right="0.7874015748031497" top="0.5905511811023623" bottom="0.3937007874015748" header="0.31496062992125984" footer="0.15748031496062992"/>
  <pageSetup horizontalDpi="600" verticalDpi="600" orientation="landscape" paperSize="125" scale="80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101"/>
  <sheetViews>
    <sheetView zoomScale="75" zoomScaleNormal="75" workbookViewId="0" topLeftCell="A58">
      <selection activeCell="A97" sqref="A97"/>
    </sheetView>
  </sheetViews>
  <sheetFormatPr defaultColWidth="11.421875" defaultRowHeight="12.75"/>
  <cols>
    <col min="1" max="1" width="1.7109375" style="4" customWidth="1"/>
    <col min="2" max="2" width="70.8515625" style="4" customWidth="1"/>
    <col min="3" max="3" width="10.57421875" style="4" customWidth="1"/>
    <col min="4" max="4" width="5.57421875" style="4" customWidth="1"/>
    <col min="5" max="5" width="10.7109375" style="4" customWidth="1"/>
    <col min="6" max="6" width="4.140625" style="4" customWidth="1"/>
    <col min="7" max="16384" width="11.421875" style="4" customWidth="1"/>
  </cols>
  <sheetData>
    <row r="1" spans="1:6" ht="12.75">
      <c r="A1" s="53" t="s">
        <v>356</v>
      </c>
      <c r="B1" s="53"/>
      <c r="C1" s="53"/>
      <c r="D1" s="53"/>
      <c r="E1" s="53"/>
      <c r="F1" s="53"/>
    </row>
    <row r="2" spans="1:6" ht="12.75">
      <c r="A2" s="53" t="s">
        <v>339</v>
      </c>
      <c r="B2" s="53"/>
      <c r="C2" s="53"/>
      <c r="D2" s="53"/>
      <c r="E2" s="53"/>
      <c r="F2" s="53"/>
    </row>
    <row r="3" spans="1:6" ht="13.5" customHeight="1">
      <c r="A3" s="53">
        <v>2005</v>
      </c>
      <c r="B3" s="53"/>
      <c r="C3" s="53"/>
      <c r="D3" s="53"/>
      <c r="E3" s="53"/>
      <c r="F3" s="53"/>
    </row>
    <row r="4" spans="1:6" ht="12.75">
      <c r="A4" s="3"/>
      <c r="B4" s="10"/>
      <c r="C4" s="3"/>
      <c r="D4" s="3"/>
      <c r="E4" s="3"/>
      <c r="F4" s="11"/>
    </row>
    <row r="5" ht="9" customHeight="1"/>
    <row r="6" spans="1:6" ht="10.5" customHeight="1">
      <c r="A6" s="12"/>
      <c r="C6" s="6" t="s">
        <v>28</v>
      </c>
      <c r="D6" s="6"/>
      <c r="E6" s="6" t="s">
        <v>29</v>
      </c>
      <c r="F6" s="6"/>
    </row>
    <row r="7" spans="1:6" ht="10.5" customHeight="1">
      <c r="A7" s="12"/>
      <c r="C7" s="6" t="s">
        <v>119</v>
      </c>
      <c r="D7" s="6"/>
      <c r="E7" s="6" t="s">
        <v>30</v>
      </c>
      <c r="F7" s="6"/>
    </row>
    <row r="8" spans="1:6" ht="10.5" customHeight="1">
      <c r="A8" s="13" t="s">
        <v>52</v>
      </c>
      <c r="C8" s="6" t="s">
        <v>31</v>
      </c>
      <c r="D8" s="6"/>
      <c r="E8" s="6" t="s">
        <v>120</v>
      </c>
      <c r="F8" s="6"/>
    </row>
    <row r="9" spans="1:6" ht="8.25" customHeight="1">
      <c r="A9" s="14"/>
      <c r="B9" s="10"/>
      <c r="C9" s="15"/>
      <c r="D9" s="15"/>
      <c r="E9" s="15"/>
      <c r="F9" s="10"/>
    </row>
    <row r="10" spans="2:5" ht="12" customHeight="1">
      <c r="B10" s="16"/>
      <c r="C10" s="17"/>
      <c r="D10" s="17"/>
      <c r="E10" s="17"/>
    </row>
    <row r="11" spans="1:5" ht="12.75" customHeight="1">
      <c r="A11" s="9" t="s">
        <v>100</v>
      </c>
      <c r="B11" s="16"/>
      <c r="C11" s="17"/>
      <c r="D11" s="17"/>
      <c r="E11" s="17"/>
    </row>
    <row r="12" spans="2:5" ht="12" customHeight="1">
      <c r="B12" s="20" t="s">
        <v>188</v>
      </c>
      <c r="C12" s="18"/>
      <c r="D12" s="18"/>
      <c r="E12" s="18">
        <v>1</v>
      </c>
    </row>
    <row r="13" spans="2:5" ht="12" customHeight="1">
      <c r="B13" s="20" t="s">
        <v>125</v>
      </c>
      <c r="C13" s="18"/>
      <c r="D13" s="18"/>
      <c r="E13" s="18">
        <v>1</v>
      </c>
    </row>
    <row r="14" spans="2:5" ht="12" customHeight="1">
      <c r="B14" s="20" t="s">
        <v>189</v>
      </c>
      <c r="C14" s="18"/>
      <c r="D14" s="18"/>
      <c r="E14" s="18">
        <v>1</v>
      </c>
    </row>
    <row r="15" spans="2:5" ht="12" customHeight="1">
      <c r="B15" s="20" t="s">
        <v>53</v>
      </c>
      <c r="C15" s="18">
        <v>1</v>
      </c>
      <c r="D15" s="18"/>
      <c r="E15" s="18"/>
    </row>
    <row r="16" spans="2:5" ht="12" customHeight="1">
      <c r="B16" s="20"/>
      <c r="C16" s="18"/>
      <c r="D16" s="18"/>
      <c r="E16" s="18"/>
    </row>
    <row r="17" spans="1:5" ht="12.75" customHeight="1">
      <c r="A17" s="9" t="s">
        <v>101</v>
      </c>
      <c r="B17" s="20"/>
      <c r="C17" s="18"/>
      <c r="D17" s="18"/>
      <c r="E17" s="18"/>
    </row>
    <row r="18" spans="2:5" ht="12" customHeight="1">
      <c r="B18" s="20" t="s">
        <v>54</v>
      </c>
      <c r="C18" s="18"/>
      <c r="D18" s="18"/>
      <c r="E18" s="18">
        <v>6</v>
      </c>
    </row>
    <row r="19" spans="2:5" ht="12" customHeight="1">
      <c r="B19" s="20" t="s">
        <v>24</v>
      </c>
      <c r="C19" s="18">
        <v>23</v>
      </c>
      <c r="D19" s="18"/>
      <c r="E19" s="18">
        <v>7</v>
      </c>
    </row>
    <row r="20" spans="2:5" ht="12" customHeight="1">
      <c r="B20" s="20" t="s">
        <v>55</v>
      </c>
      <c r="C20" s="18">
        <v>3</v>
      </c>
      <c r="D20" s="18"/>
      <c r="E20" s="18">
        <v>1</v>
      </c>
    </row>
    <row r="21" spans="2:5" ht="12" customHeight="1">
      <c r="B21" s="20" t="s">
        <v>56</v>
      </c>
      <c r="C21" s="18">
        <v>1</v>
      </c>
      <c r="D21" s="18"/>
      <c r="E21" s="18"/>
    </row>
    <row r="22" spans="2:5" ht="12" customHeight="1">
      <c r="B22" s="20" t="s">
        <v>57</v>
      </c>
      <c r="C22" s="18">
        <v>1</v>
      </c>
      <c r="D22" s="18"/>
      <c r="E22" s="18">
        <v>4</v>
      </c>
    </row>
    <row r="23" spans="2:5" ht="12" customHeight="1">
      <c r="B23" s="20" t="s">
        <v>58</v>
      </c>
      <c r="C23" s="18">
        <v>5</v>
      </c>
      <c r="D23" s="18"/>
      <c r="E23" s="18">
        <v>1</v>
      </c>
    </row>
    <row r="24" spans="2:5" ht="12" customHeight="1">
      <c r="B24" s="20" t="s">
        <v>59</v>
      </c>
      <c r="C24" s="18">
        <v>2</v>
      </c>
      <c r="D24" s="18"/>
      <c r="E24" s="18"/>
    </row>
    <row r="25" spans="2:5" ht="12" customHeight="1">
      <c r="B25" s="20" t="s">
        <v>25</v>
      </c>
      <c r="C25" s="18">
        <v>1</v>
      </c>
      <c r="D25" s="18"/>
      <c r="E25" s="18">
        <v>5</v>
      </c>
    </row>
    <row r="26" spans="2:5" ht="12" customHeight="1">
      <c r="B26" s="20" t="s">
        <v>60</v>
      </c>
      <c r="C26" s="18">
        <v>1</v>
      </c>
      <c r="D26" s="18"/>
      <c r="E26" s="18"/>
    </row>
    <row r="27" spans="2:5" ht="12" customHeight="1">
      <c r="B27" s="20" t="s">
        <v>61</v>
      </c>
      <c r="C27" s="18">
        <v>14</v>
      </c>
      <c r="D27" s="18"/>
      <c r="E27" s="18">
        <v>4</v>
      </c>
    </row>
    <row r="28" spans="2:5" ht="12" customHeight="1">
      <c r="B28" s="20" t="s">
        <v>62</v>
      </c>
      <c r="C28" s="18">
        <v>2</v>
      </c>
      <c r="D28" s="18"/>
      <c r="E28" s="18">
        <v>2</v>
      </c>
    </row>
    <row r="29" spans="2:5" ht="12" customHeight="1">
      <c r="B29" s="20"/>
      <c r="C29" s="18"/>
      <c r="D29" s="18"/>
      <c r="E29" s="18"/>
    </row>
    <row r="30" spans="1:5" ht="12.75" customHeight="1">
      <c r="A30" s="9" t="s">
        <v>102</v>
      </c>
      <c r="B30" s="20"/>
      <c r="C30" s="18"/>
      <c r="D30" s="18"/>
      <c r="E30" s="18"/>
    </row>
    <row r="31" spans="2:5" ht="12" customHeight="1">
      <c r="B31" s="20" t="s">
        <v>144</v>
      </c>
      <c r="C31" s="18"/>
      <c r="D31" s="18"/>
      <c r="E31" s="18">
        <v>2</v>
      </c>
    </row>
    <row r="32" spans="2:5" ht="12" customHeight="1">
      <c r="B32" s="20" t="s">
        <v>190</v>
      </c>
      <c r="C32" s="18"/>
      <c r="D32" s="18"/>
      <c r="E32" s="18">
        <v>7</v>
      </c>
    </row>
    <row r="33" spans="2:5" ht="12" customHeight="1">
      <c r="B33" s="20" t="s">
        <v>191</v>
      </c>
      <c r="C33" s="18">
        <v>1</v>
      </c>
      <c r="D33" s="18"/>
      <c r="E33" s="18">
        <v>1</v>
      </c>
    </row>
    <row r="34" spans="2:5" ht="12" customHeight="1">
      <c r="B34" s="20"/>
      <c r="C34" s="18"/>
      <c r="D34" s="18"/>
      <c r="E34" s="18"/>
    </row>
    <row r="35" spans="1:5" ht="12.75" customHeight="1">
      <c r="A35" s="9" t="s">
        <v>103</v>
      </c>
      <c r="B35" s="20"/>
      <c r="C35" s="18"/>
      <c r="D35" s="18"/>
      <c r="E35" s="18"/>
    </row>
    <row r="36" spans="1:5" ht="12.75" customHeight="1">
      <c r="A36" s="9"/>
      <c r="B36" s="20" t="s">
        <v>131</v>
      </c>
      <c r="C36" s="4">
        <v>2</v>
      </c>
      <c r="E36" s="4">
        <v>3</v>
      </c>
    </row>
    <row r="37" spans="1:3" ht="12.75" customHeight="1">
      <c r="A37" s="9"/>
      <c r="B37" s="20" t="s">
        <v>64</v>
      </c>
      <c r="C37" s="4">
        <v>4</v>
      </c>
    </row>
    <row r="38" spans="1:5" ht="12.75" customHeight="1">
      <c r="A38" s="9"/>
      <c r="B38" s="4" t="s">
        <v>151</v>
      </c>
      <c r="E38" s="4">
        <v>1</v>
      </c>
    </row>
    <row r="39" spans="2:6" ht="12" customHeight="1">
      <c r="B39" s="20" t="s">
        <v>108</v>
      </c>
      <c r="C39" s="4">
        <v>1</v>
      </c>
      <c r="E39" s="4">
        <v>1</v>
      </c>
      <c r="F39" s="18"/>
    </row>
    <row r="40" spans="2:6" ht="12" customHeight="1">
      <c r="B40" s="20" t="s">
        <v>182</v>
      </c>
      <c r="C40" s="4">
        <v>1</v>
      </c>
      <c r="E40" s="4">
        <v>1</v>
      </c>
      <c r="F40" s="18"/>
    </row>
    <row r="41" spans="2:6" ht="12" customHeight="1">
      <c r="B41" s="20" t="s">
        <v>132</v>
      </c>
      <c r="C41" s="4">
        <v>1</v>
      </c>
      <c r="E41" s="4">
        <v>1</v>
      </c>
      <c r="F41" s="18"/>
    </row>
    <row r="42" spans="2:6" ht="12" customHeight="1">
      <c r="B42" s="20" t="s">
        <v>143</v>
      </c>
      <c r="C42" s="4">
        <v>2</v>
      </c>
      <c r="E42" s="4">
        <v>2</v>
      </c>
      <c r="F42" s="18"/>
    </row>
    <row r="43" spans="2:6" ht="12" customHeight="1">
      <c r="B43" s="20" t="s">
        <v>65</v>
      </c>
      <c r="C43" s="4">
        <v>2</v>
      </c>
      <c r="E43" s="4">
        <v>4</v>
      </c>
      <c r="F43" s="18"/>
    </row>
    <row r="44" spans="2:5" ht="12" customHeight="1">
      <c r="B44" s="4" t="s">
        <v>152</v>
      </c>
      <c r="C44" s="4">
        <v>1</v>
      </c>
      <c r="E44" s="4">
        <v>1</v>
      </c>
    </row>
    <row r="45" spans="2:5" ht="12" customHeight="1">
      <c r="B45" s="4" t="s">
        <v>183</v>
      </c>
      <c r="E45" s="4">
        <v>1</v>
      </c>
    </row>
    <row r="46" spans="2:5" ht="12" customHeight="1">
      <c r="B46" s="4" t="s">
        <v>184</v>
      </c>
      <c r="C46" s="4">
        <v>2</v>
      </c>
      <c r="E46" s="4">
        <v>1</v>
      </c>
    </row>
    <row r="47" spans="2:5" ht="12" customHeight="1">
      <c r="B47" s="20" t="s">
        <v>66</v>
      </c>
      <c r="C47" s="4">
        <v>4</v>
      </c>
      <c r="E47" s="4">
        <v>7</v>
      </c>
    </row>
    <row r="48" spans="2:5" ht="12" customHeight="1">
      <c r="B48" s="20" t="s">
        <v>26</v>
      </c>
      <c r="C48" s="18"/>
      <c r="D48" s="18"/>
      <c r="E48" s="18">
        <v>1</v>
      </c>
    </row>
    <row r="49" spans="2:5" ht="12" customHeight="1">
      <c r="B49" s="20" t="s">
        <v>67</v>
      </c>
      <c r="C49" s="4">
        <v>3</v>
      </c>
      <c r="E49" s="4">
        <v>3</v>
      </c>
    </row>
    <row r="50" spans="2:3" ht="12" customHeight="1">
      <c r="B50" s="20" t="s">
        <v>185</v>
      </c>
      <c r="C50" s="4">
        <v>1</v>
      </c>
    </row>
    <row r="51" spans="2:3" ht="12" customHeight="1">
      <c r="B51" s="20" t="s">
        <v>186</v>
      </c>
      <c r="C51" s="4">
        <v>1</v>
      </c>
    </row>
    <row r="52" spans="2:6" ht="12" customHeight="1">
      <c r="B52" s="20" t="s">
        <v>68</v>
      </c>
      <c r="E52" s="4">
        <v>3</v>
      </c>
      <c r="F52" s="18"/>
    </row>
    <row r="53" spans="2:6" ht="12" customHeight="1">
      <c r="B53" s="20" t="s">
        <v>69</v>
      </c>
      <c r="C53" s="4">
        <v>13</v>
      </c>
      <c r="E53" s="4">
        <v>9</v>
      </c>
      <c r="F53" s="18"/>
    </row>
    <row r="54" spans="2:6" ht="12" customHeight="1">
      <c r="B54" s="20" t="s">
        <v>70</v>
      </c>
      <c r="C54" s="4">
        <v>12</v>
      </c>
      <c r="E54" s="4">
        <v>15</v>
      </c>
      <c r="F54" s="18"/>
    </row>
    <row r="55" spans="2:6" ht="12" customHeight="1">
      <c r="B55" s="20" t="s">
        <v>71</v>
      </c>
      <c r="C55" s="4">
        <v>6</v>
      </c>
      <c r="E55" s="4">
        <v>8</v>
      </c>
      <c r="F55" s="18"/>
    </row>
    <row r="56" spans="2:6" ht="12" customHeight="1">
      <c r="B56" s="20" t="s">
        <v>72</v>
      </c>
      <c r="C56" s="4">
        <v>3</v>
      </c>
      <c r="E56" s="4">
        <v>1</v>
      </c>
      <c r="F56" s="18"/>
    </row>
    <row r="57" spans="2:6" ht="12" customHeight="1">
      <c r="B57" s="20" t="s">
        <v>73</v>
      </c>
      <c r="C57" s="4">
        <v>7</v>
      </c>
      <c r="E57" s="4">
        <v>6</v>
      </c>
      <c r="F57" s="18"/>
    </row>
    <row r="58" spans="2:6" ht="12" customHeight="1">
      <c r="B58" s="20" t="s">
        <v>187</v>
      </c>
      <c r="C58" s="4">
        <v>3</v>
      </c>
      <c r="F58" s="18"/>
    </row>
    <row r="59" spans="2:6" ht="12" customHeight="1">
      <c r="B59" s="20" t="s">
        <v>74</v>
      </c>
      <c r="C59" s="4">
        <v>9</v>
      </c>
      <c r="E59" s="4">
        <v>9</v>
      </c>
      <c r="F59" s="18"/>
    </row>
    <row r="60" spans="2:6" ht="12" customHeight="1">
      <c r="B60" s="20" t="s">
        <v>75</v>
      </c>
      <c r="C60" s="4">
        <v>12</v>
      </c>
      <c r="E60" s="4">
        <v>2</v>
      </c>
      <c r="F60" s="18"/>
    </row>
    <row r="61" spans="1:5" ht="12" customHeight="1">
      <c r="A61" s="9"/>
      <c r="B61" s="20"/>
      <c r="C61" s="18"/>
      <c r="D61" s="18"/>
      <c r="E61" s="18"/>
    </row>
    <row r="62" spans="1:5" ht="12.75" customHeight="1">
      <c r="A62" s="9" t="s">
        <v>104</v>
      </c>
      <c r="B62" s="20"/>
      <c r="C62" s="18">
        <v>84</v>
      </c>
      <c r="D62" s="18"/>
      <c r="E62" s="18">
        <v>5</v>
      </c>
    </row>
    <row r="63" spans="1:5" ht="12.75" customHeight="1">
      <c r="A63" s="9"/>
      <c r="B63" s="20" t="s">
        <v>76</v>
      </c>
      <c r="C63" s="18"/>
      <c r="D63" s="18"/>
      <c r="E63" s="18">
        <v>1</v>
      </c>
    </row>
    <row r="64" spans="1:5" ht="12.75" customHeight="1">
      <c r="A64" s="9"/>
      <c r="B64" s="20" t="s">
        <v>77</v>
      </c>
      <c r="C64" s="20"/>
      <c r="D64" s="18"/>
      <c r="E64" s="18">
        <v>15</v>
      </c>
    </row>
    <row r="65" spans="2:6" ht="12" customHeight="1">
      <c r="B65" s="20" t="s">
        <v>122</v>
      </c>
      <c r="C65" s="20"/>
      <c r="D65" s="18"/>
      <c r="E65" s="18">
        <v>2</v>
      </c>
      <c r="F65" s="18"/>
    </row>
    <row r="66" spans="2:6" ht="12" customHeight="1">
      <c r="B66" s="20" t="s">
        <v>153</v>
      </c>
      <c r="C66" s="20">
        <v>1</v>
      </c>
      <c r="D66" s="18"/>
      <c r="E66" s="18">
        <v>1</v>
      </c>
      <c r="F66" s="18"/>
    </row>
    <row r="67" spans="2:6" ht="12" customHeight="1">
      <c r="B67" s="20" t="s">
        <v>107</v>
      </c>
      <c r="C67" s="18">
        <v>2</v>
      </c>
      <c r="D67" s="18"/>
      <c r="E67" s="18">
        <v>1</v>
      </c>
      <c r="F67" s="18"/>
    </row>
    <row r="68" spans="2:6" ht="12" customHeight="1">
      <c r="B68" s="20" t="s">
        <v>27</v>
      </c>
      <c r="C68" s="18">
        <v>5</v>
      </c>
      <c r="D68" s="18"/>
      <c r="E68" s="18">
        <v>3</v>
      </c>
      <c r="F68" s="18"/>
    </row>
    <row r="69" spans="2:6" ht="12" customHeight="1">
      <c r="B69" s="20" t="s">
        <v>78</v>
      </c>
      <c r="C69" s="20">
        <v>6</v>
      </c>
      <c r="D69" s="18"/>
      <c r="E69" s="18">
        <v>12</v>
      </c>
      <c r="F69" s="18"/>
    </row>
    <row r="70" spans="2:6" ht="12" customHeight="1">
      <c r="B70" s="20" t="s">
        <v>133</v>
      </c>
      <c r="C70" s="20"/>
      <c r="D70" s="18"/>
      <c r="E70" s="18">
        <v>1</v>
      </c>
      <c r="F70" s="18"/>
    </row>
    <row r="71" spans="2:6" ht="12" customHeight="1">
      <c r="B71" s="20" t="s">
        <v>79</v>
      </c>
      <c r="C71" s="20">
        <v>2</v>
      </c>
      <c r="D71" s="18"/>
      <c r="E71" s="18">
        <v>4</v>
      </c>
      <c r="F71" s="18"/>
    </row>
    <row r="72" spans="2:6" ht="12" customHeight="1">
      <c r="B72" s="20" t="s">
        <v>80</v>
      </c>
      <c r="C72" s="20">
        <v>1</v>
      </c>
      <c r="D72" s="18"/>
      <c r="E72" s="18">
        <v>2</v>
      </c>
      <c r="F72" s="18"/>
    </row>
    <row r="73" spans="2:6" ht="12" customHeight="1">
      <c r="B73" s="20" t="s">
        <v>81</v>
      </c>
      <c r="C73" s="20">
        <v>1</v>
      </c>
      <c r="D73" s="18"/>
      <c r="E73" s="18">
        <v>30</v>
      </c>
      <c r="F73" s="18"/>
    </row>
    <row r="74" spans="2:6" ht="12" customHeight="1">
      <c r="B74" s="20" t="s">
        <v>121</v>
      </c>
      <c r="C74" s="20"/>
      <c r="D74" s="18"/>
      <c r="E74" s="18">
        <v>5</v>
      </c>
      <c r="F74" s="18"/>
    </row>
    <row r="75" spans="2:6" ht="12" customHeight="1">
      <c r="B75" s="20" t="s">
        <v>82</v>
      </c>
      <c r="C75" s="20">
        <v>2</v>
      </c>
      <c r="D75" s="18"/>
      <c r="E75" s="18">
        <v>2</v>
      </c>
      <c r="F75" s="18"/>
    </row>
    <row r="76" spans="2:6" ht="12" customHeight="1">
      <c r="B76" s="20" t="s">
        <v>86</v>
      </c>
      <c r="C76" s="20">
        <v>1</v>
      </c>
      <c r="D76" s="18"/>
      <c r="E76" s="18">
        <v>2</v>
      </c>
      <c r="F76" s="18"/>
    </row>
    <row r="77" spans="2:6" ht="12" customHeight="1">
      <c r="B77" s="20" t="s">
        <v>83</v>
      </c>
      <c r="C77" s="20">
        <v>4</v>
      </c>
      <c r="D77" s="18"/>
      <c r="E77" s="18">
        <v>1</v>
      </c>
      <c r="F77" s="18"/>
    </row>
    <row r="78" spans="2:6" ht="12" customHeight="1">
      <c r="B78" s="20" t="s">
        <v>112</v>
      </c>
      <c r="C78" s="20">
        <v>7</v>
      </c>
      <c r="D78" s="18"/>
      <c r="E78" s="18">
        <v>5</v>
      </c>
      <c r="F78" s="18"/>
    </row>
    <row r="79" spans="2:6" ht="12" customHeight="1">
      <c r="B79" s="20" t="s">
        <v>126</v>
      </c>
      <c r="C79" s="20">
        <v>1</v>
      </c>
      <c r="D79" s="18"/>
      <c r="E79" s="18"/>
      <c r="F79" s="18"/>
    </row>
    <row r="81" spans="1:6" ht="12" customHeight="1">
      <c r="A81" s="9" t="s">
        <v>105</v>
      </c>
      <c r="C81" s="20"/>
      <c r="D81" s="18"/>
      <c r="E81" s="18"/>
      <c r="F81" s="18"/>
    </row>
    <row r="82" spans="2:6" ht="12" customHeight="1">
      <c r="B82" s="20" t="s">
        <v>84</v>
      </c>
      <c r="C82" s="20"/>
      <c r="D82" s="18"/>
      <c r="E82" s="18">
        <v>10</v>
      </c>
      <c r="F82" s="18"/>
    </row>
    <row r="83" spans="2:6" ht="12" customHeight="1">
      <c r="B83" s="20" t="s">
        <v>193</v>
      </c>
      <c r="C83" s="20">
        <v>1</v>
      </c>
      <c r="D83" s="18"/>
      <c r="E83" s="18"/>
      <c r="F83" s="18"/>
    </row>
    <row r="84" spans="2:6" ht="12" customHeight="1">
      <c r="B84" s="20"/>
      <c r="C84" s="20"/>
      <c r="D84" s="18"/>
      <c r="E84" s="18"/>
      <c r="F84" s="18"/>
    </row>
    <row r="85" spans="1:6" ht="12" customHeight="1">
      <c r="A85" s="9" t="s">
        <v>192</v>
      </c>
      <c r="B85" s="21"/>
      <c r="C85" s="20">
        <v>17</v>
      </c>
      <c r="D85" s="18"/>
      <c r="E85" s="18">
        <v>16</v>
      </c>
      <c r="F85" s="18"/>
    </row>
    <row r="86" spans="1:6" ht="12" customHeight="1">
      <c r="A86" s="9"/>
      <c r="B86" s="21"/>
      <c r="C86" s="20"/>
      <c r="D86" s="18"/>
      <c r="E86" s="18"/>
      <c r="F86" s="18"/>
    </row>
    <row r="87" spans="1:6" ht="12" customHeight="1">
      <c r="A87" s="9" t="s">
        <v>194</v>
      </c>
      <c r="B87" s="21"/>
      <c r="C87" s="20"/>
      <c r="D87" s="18"/>
      <c r="E87" s="18"/>
      <c r="F87" s="18"/>
    </row>
    <row r="88" spans="1:6" ht="12" customHeight="1">
      <c r="A88" s="9"/>
      <c r="B88" s="20" t="s">
        <v>195</v>
      </c>
      <c r="C88" s="20">
        <v>4</v>
      </c>
      <c r="D88" s="18"/>
      <c r="E88" s="18"/>
      <c r="F88" s="18"/>
    </row>
    <row r="89" spans="1:6" ht="12" customHeight="1">
      <c r="A89" s="9"/>
      <c r="B89" s="20" t="s">
        <v>196</v>
      </c>
      <c r="C89" s="20">
        <v>8</v>
      </c>
      <c r="D89" s="18"/>
      <c r="E89" s="18"/>
      <c r="F89" s="18"/>
    </row>
    <row r="90" spans="1:6" ht="12" customHeight="1">
      <c r="A90" s="25"/>
      <c r="B90" s="25" t="s">
        <v>197</v>
      </c>
      <c r="C90" s="26">
        <v>1</v>
      </c>
      <c r="D90" s="26"/>
      <c r="E90" s="26"/>
      <c r="F90" s="26"/>
    </row>
    <row r="91" spans="1:6" ht="12" customHeight="1">
      <c r="A91" s="10"/>
      <c r="B91" s="10"/>
      <c r="C91" s="11"/>
      <c r="D91" s="11"/>
      <c r="E91" s="11"/>
      <c r="F91" s="11"/>
    </row>
    <row r="92" spans="3:6" ht="9" customHeight="1">
      <c r="C92" s="18"/>
      <c r="D92" s="18"/>
      <c r="E92" s="18"/>
      <c r="F92" s="18"/>
    </row>
    <row r="93" spans="1:6" ht="12" customHeight="1">
      <c r="A93" s="9" t="s">
        <v>85</v>
      </c>
      <c r="B93" s="9"/>
      <c r="C93" s="21">
        <f>SUM(C11:C90)</f>
        <v>293</v>
      </c>
      <c r="D93" s="22"/>
      <c r="E93" s="21">
        <f>SUM(E11:E90)</f>
        <v>241</v>
      </c>
      <c r="F93" s="18"/>
    </row>
    <row r="94" spans="1:6" ht="9" customHeight="1">
      <c r="A94" s="10"/>
      <c r="B94" s="10"/>
      <c r="C94" s="10"/>
      <c r="D94" s="10"/>
      <c r="E94" s="10"/>
      <c r="F94" s="10"/>
    </row>
    <row r="95" spans="3:5" ht="12.75">
      <c r="C95" s="17"/>
      <c r="D95" s="17"/>
      <c r="E95" s="17"/>
    </row>
    <row r="96" spans="1:5" ht="12.75">
      <c r="A96" s="5" t="s">
        <v>201</v>
      </c>
      <c r="C96" s="17"/>
      <c r="D96" s="17"/>
      <c r="E96" s="17"/>
    </row>
    <row r="97" spans="1:5" ht="12.75">
      <c r="A97" s="5" t="s">
        <v>357</v>
      </c>
      <c r="C97" s="17"/>
      <c r="D97" s="17"/>
      <c r="E97" s="17"/>
    </row>
    <row r="98" spans="1:5" ht="12.75">
      <c r="A98" s="5" t="s">
        <v>198</v>
      </c>
      <c r="C98" s="17"/>
      <c r="D98" s="17"/>
      <c r="E98" s="17"/>
    </row>
    <row r="99" spans="1:5" ht="12.75">
      <c r="A99" s="5" t="s">
        <v>200</v>
      </c>
      <c r="C99" s="17"/>
      <c r="D99" s="17"/>
      <c r="E99" s="17"/>
    </row>
    <row r="100" spans="1:5" ht="12.75">
      <c r="A100" s="5" t="s">
        <v>199</v>
      </c>
      <c r="C100" s="17"/>
      <c r="D100" s="17"/>
      <c r="E100" s="17"/>
    </row>
    <row r="101" spans="3:5" ht="12.75">
      <c r="C101" s="17"/>
      <c r="D101" s="17"/>
      <c r="E101" s="17"/>
    </row>
  </sheetData>
  <mergeCells count="3">
    <mergeCell ref="A2:F2"/>
    <mergeCell ref="A3:F3"/>
    <mergeCell ref="A1:F1"/>
  </mergeCells>
  <printOptions horizontalCentered="1"/>
  <pageMargins left="0.7874015748031497" right="0.7874015748031497" top="0.5905511811023623" bottom="0.3937007874015748" header="0.31496062992125984" footer="0.15748031496062992"/>
  <pageSetup horizontalDpi="600" verticalDpi="600" orientation="landscape" paperSize="125" scale="7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41"/>
  <sheetViews>
    <sheetView tabSelected="1" zoomScale="75" zoomScaleNormal="75" workbookViewId="0" topLeftCell="A1">
      <selection activeCell="J20" sqref="J20"/>
    </sheetView>
  </sheetViews>
  <sheetFormatPr defaultColWidth="11.421875" defaultRowHeight="12.75"/>
  <cols>
    <col min="1" max="16384" width="11.421875" style="4" customWidth="1"/>
  </cols>
  <sheetData>
    <row r="1" spans="1:7" ht="12.75">
      <c r="A1" s="53" t="s">
        <v>356</v>
      </c>
      <c r="B1" s="53"/>
      <c r="C1" s="53"/>
      <c r="D1" s="53"/>
      <c r="E1" s="53"/>
      <c r="F1" s="53"/>
      <c r="G1" s="53"/>
    </row>
    <row r="2" spans="1:7" ht="13.5" customHeight="1">
      <c r="A2" s="53" t="s">
        <v>354</v>
      </c>
      <c r="B2" s="53"/>
      <c r="C2" s="53"/>
      <c r="D2" s="53"/>
      <c r="E2" s="53"/>
      <c r="F2" s="53"/>
      <c r="G2" s="53"/>
    </row>
    <row r="3" spans="1:7" ht="13.5" customHeight="1">
      <c r="A3" s="53" t="s">
        <v>353</v>
      </c>
      <c r="B3" s="53"/>
      <c r="C3" s="53"/>
      <c r="D3" s="53"/>
      <c r="E3" s="53"/>
      <c r="F3" s="53"/>
      <c r="G3" s="53"/>
    </row>
    <row r="4" spans="1:7" ht="13.5" customHeight="1">
      <c r="A4" s="53" t="s">
        <v>350</v>
      </c>
      <c r="B4" s="53"/>
      <c r="C4" s="53"/>
      <c r="D4" s="53"/>
      <c r="E4" s="53"/>
      <c r="F4" s="53"/>
      <c r="G4" s="53"/>
    </row>
    <row r="5" spans="1:7" ht="12.75" customHeight="1">
      <c r="A5" s="3"/>
      <c r="B5" s="3"/>
      <c r="C5" s="3"/>
      <c r="D5" s="3"/>
      <c r="E5" s="3"/>
      <c r="F5" s="3"/>
      <c r="G5" s="10"/>
    </row>
    <row r="6" ht="8.25" customHeight="1"/>
    <row r="7" spans="4:8" ht="12" customHeight="1">
      <c r="D7" s="54" t="s">
        <v>340</v>
      </c>
      <c r="E7" s="54"/>
      <c r="F7" s="54" t="s">
        <v>341</v>
      </c>
      <c r="G7" s="54"/>
      <c r="H7" s="5"/>
    </row>
    <row r="8" spans="1:8" ht="12" customHeight="1">
      <c r="A8" s="52" t="s">
        <v>351</v>
      </c>
      <c r="B8" s="5"/>
      <c r="C8" s="5"/>
      <c r="D8" s="54" t="s">
        <v>342</v>
      </c>
      <c r="E8" s="54"/>
      <c r="F8" s="54" t="s">
        <v>345</v>
      </c>
      <c r="G8" s="54"/>
      <c r="H8" s="5"/>
    </row>
    <row r="9" spans="1:8" ht="12" customHeight="1">
      <c r="A9" s="5"/>
      <c r="B9" s="5"/>
      <c r="C9" s="5"/>
      <c r="D9" s="12" t="s">
        <v>343</v>
      </c>
      <c r="E9" s="12" t="s">
        <v>344</v>
      </c>
      <c r="F9" s="12" t="s">
        <v>343</v>
      </c>
      <c r="G9" s="12" t="s">
        <v>344</v>
      </c>
      <c r="H9" s="5"/>
    </row>
    <row r="10" spans="1:7" ht="8.25" customHeight="1">
      <c r="A10" s="7"/>
      <c r="B10" s="7"/>
      <c r="C10" s="7"/>
      <c r="D10" s="49"/>
      <c r="E10" s="49"/>
      <c r="F10" s="49"/>
      <c r="G10" s="15"/>
    </row>
    <row r="11" spans="4:7" ht="12.75" customHeight="1">
      <c r="D11" s="17"/>
      <c r="E11" s="17"/>
      <c r="F11" s="17"/>
      <c r="G11" s="17"/>
    </row>
    <row r="12" spans="1:7" ht="12.75" customHeight="1">
      <c r="A12" s="4" t="s">
        <v>207</v>
      </c>
      <c r="D12" s="17">
        <v>333</v>
      </c>
      <c r="E12" s="17">
        <v>20</v>
      </c>
      <c r="F12" s="17">
        <v>155</v>
      </c>
      <c r="G12" s="17">
        <v>18</v>
      </c>
    </row>
    <row r="13" spans="1:7" ht="12.75" customHeight="1">
      <c r="A13" s="4" t="s">
        <v>208</v>
      </c>
      <c r="D13" s="17">
        <v>51</v>
      </c>
      <c r="E13" s="17">
        <v>14</v>
      </c>
      <c r="F13" s="17">
        <v>10</v>
      </c>
      <c r="G13" s="17">
        <v>8</v>
      </c>
    </row>
    <row r="14" spans="1:7" ht="12.75" customHeight="1">
      <c r="A14" s="10"/>
      <c r="B14" s="10"/>
      <c r="C14" s="10"/>
      <c r="D14" s="15"/>
      <c r="E14" s="15"/>
      <c r="F14" s="15"/>
      <c r="G14" s="15"/>
    </row>
    <row r="15" spans="4:7" ht="9" customHeight="1">
      <c r="D15" s="17"/>
      <c r="E15" s="17"/>
      <c r="F15" s="17"/>
      <c r="G15" s="17"/>
    </row>
    <row r="16" spans="1:7" ht="12.75" customHeight="1">
      <c r="A16" s="9" t="s">
        <v>20</v>
      </c>
      <c r="B16" s="9"/>
      <c r="C16" s="9"/>
      <c r="D16" s="24">
        <f>SUM(D12:D15)</f>
        <v>384</v>
      </c>
      <c r="E16" s="24">
        <f>SUM(E12:E15)</f>
        <v>34</v>
      </c>
      <c r="F16" s="24">
        <f>SUM(F12:F15)</f>
        <v>165</v>
      </c>
      <c r="G16" s="24">
        <f>SUM(G12:G15)</f>
        <v>26</v>
      </c>
    </row>
    <row r="17" spans="1:7" ht="9" customHeight="1">
      <c r="A17" s="10"/>
      <c r="B17" s="10"/>
      <c r="C17" s="10"/>
      <c r="D17" s="15"/>
      <c r="E17" s="15"/>
      <c r="F17" s="15"/>
      <c r="G17" s="15"/>
    </row>
    <row r="18" ht="12.75" customHeight="1"/>
    <row r="19" s="5" customFormat="1" ht="12" customHeight="1">
      <c r="A19" s="5" t="s">
        <v>346</v>
      </c>
    </row>
    <row r="20" ht="12.75" customHeight="1"/>
    <row r="21" ht="12.75" customHeight="1"/>
    <row r="22" ht="12.75" customHeight="1"/>
    <row r="23" spans="1:7" ht="12.75" customHeight="1">
      <c r="A23" s="53" t="s">
        <v>356</v>
      </c>
      <c r="B23" s="53"/>
      <c r="C23" s="53"/>
      <c r="D23" s="53"/>
      <c r="E23" s="53"/>
      <c r="F23" s="53"/>
      <c r="G23" s="53"/>
    </row>
    <row r="24" spans="1:7" ht="12.75" customHeight="1">
      <c r="A24" s="53" t="s">
        <v>348</v>
      </c>
      <c r="B24" s="53"/>
      <c r="C24" s="53"/>
      <c r="D24" s="53"/>
      <c r="E24" s="53"/>
      <c r="F24" s="53"/>
      <c r="G24" s="53"/>
    </row>
    <row r="25" spans="1:7" ht="12.75" customHeight="1">
      <c r="A25" s="53" t="s">
        <v>349</v>
      </c>
      <c r="B25" s="53"/>
      <c r="C25" s="53"/>
      <c r="D25" s="53"/>
      <c r="E25" s="53"/>
      <c r="F25" s="53"/>
      <c r="G25" s="53"/>
    </row>
    <row r="26" spans="1:7" ht="12.75" customHeight="1">
      <c r="A26" s="53" t="s">
        <v>350</v>
      </c>
      <c r="B26" s="53"/>
      <c r="C26" s="53"/>
      <c r="D26" s="53"/>
      <c r="E26" s="53"/>
      <c r="F26" s="53"/>
      <c r="G26" s="53"/>
    </row>
    <row r="27" spans="1:8" ht="12.75" customHeight="1">
      <c r="A27" s="25"/>
      <c r="B27" s="10"/>
      <c r="C27" s="10"/>
      <c r="D27" s="10"/>
      <c r="E27" s="10"/>
      <c r="F27" s="3"/>
      <c r="G27" s="25"/>
      <c r="H27" s="25"/>
    </row>
    <row r="28" spans="1:8" ht="9" customHeight="1">
      <c r="A28" s="25"/>
      <c r="F28" s="46"/>
      <c r="G28" s="25"/>
      <c r="H28" s="25"/>
    </row>
    <row r="29" spans="1:8" ht="12" customHeight="1">
      <c r="A29" s="25"/>
      <c r="B29" s="45"/>
      <c r="C29" s="45"/>
      <c r="E29" s="17"/>
      <c r="F29" s="41"/>
      <c r="G29" s="25"/>
      <c r="H29" s="25"/>
    </row>
    <row r="30" spans="1:8" ht="12" customHeight="1">
      <c r="A30" s="25"/>
      <c r="B30" s="45" t="s">
        <v>351</v>
      </c>
      <c r="C30" s="45"/>
      <c r="E30" s="12" t="s">
        <v>343</v>
      </c>
      <c r="F30" s="12" t="s">
        <v>347</v>
      </c>
      <c r="G30" s="47"/>
      <c r="H30" s="48"/>
    </row>
    <row r="31" spans="1:8" ht="9" customHeight="1">
      <c r="A31" s="48"/>
      <c r="B31" s="10"/>
      <c r="C31" s="10"/>
      <c r="D31" s="10"/>
      <c r="E31" s="49"/>
      <c r="F31" s="49"/>
      <c r="G31" s="25"/>
      <c r="H31" s="25"/>
    </row>
    <row r="32" spans="1:8" ht="12.75" customHeight="1">
      <c r="A32" s="25"/>
      <c r="E32" s="17"/>
      <c r="F32" s="17"/>
      <c r="G32" s="25"/>
      <c r="H32" s="25"/>
    </row>
    <row r="33" spans="1:8" ht="12.75" customHeight="1">
      <c r="A33" s="25"/>
      <c r="B33" s="4" t="s">
        <v>332</v>
      </c>
      <c r="E33" s="17">
        <v>33</v>
      </c>
      <c r="F33" s="50">
        <f>E33/$E$37*100</f>
        <v>34.375</v>
      </c>
      <c r="G33" s="25"/>
      <c r="H33" s="25"/>
    </row>
    <row r="34" spans="1:8" ht="12.75" customHeight="1">
      <c r="A34" s="25"/>
      <c r="B34" s="4" t="s">
        <v>331</v>
      </c>
      <c r="E34" s="17">
        <v>63</v>
      </c>
      <c r="F34" s="50">
        <f>E34/$E$37*100</f>
        <v>65.625</v>
      </c>
      <c r="G34" s="25"/>
      <c r="H34" s="25"/>
    </row>
    <row r="35" spans="1:8" ht="12.75" customHeight="1">
      <c r="A35" s="25"/>
      <c r="B35" s="10"/>
      <c r="C35" s="10"/>
      <c r="D35" s="10"/>
      <c r="E35" s="10"/>
      <c r="F35" s="10"/>
      <c r="G35" s="25"/>
      <c r="H35" s="25"/>
    </row>
    <row r="36" spans="2:8" s="5" customFormat="1" ht="9" customHeight="1">
      <c r="B36" s="4"/>
      <c r="C36" s="4"/>
      <c r="D36" s="4"/>
      <c r="E36" s="4"/>
      <c r="F36" s="25"/>
      <c r="G36" s="48"/>
      <c r="H36" s="48"/>
    </row>
    <row r="37" spans="2:8" s="5" customFormat="1" ht="12.75" customHeight="1">
      <c r="B37" s="9" t="s">
        <v>20</v>
      </c>
      <c r="C37" s="9"/>
      <c r="D37" s="9"/>
      <c r="E37" s="24">
        <f>SUM(E33:E36)</f>
        <v>96</v>
      </c>
      <c r="F37" s="51">
        <f>E37/$E$37*100</f>
        <v>100</v>
      </c>
      <c r="G37" s="48"/>
      <c r="H37" s="48"/>
    </row>
    <row r="38" spans="2:8" s="5" customFormat="1" ht="9" customHeight="1">
      <c r="B38" s="10"/>
      <c r="C38" s="10"/>
      <c r="D38" s="10"/>
      <c r="E38" s="10"/>
      <c r="F38" s="10"/>
      <c r="G38" s="48"/>
      <c r="H38" s="48"/>
    </row>
    <row r="39" spans="2:8" s="5" customFormat="1" ht="12.75" customHeight="1">
      <c r="B39" s="4"/>
      <c r="C39" s="4"/>
      <c r="D39" s="4"/>
      <c r="E39" s="4"/>
      <c r="F39" s="25"/>
      <c r="G39" s="48"/>
      <c r="H39" s="48"/>
    </row>
    <row r="40" s="5" customFormat="1" ht="12" customHeight="1"/>
    <row r="41" s="5" customFormat="1" ht="12" customHeight="1">
      <c r="A41" s="5" t="s">
        <v>352</v>
      </c>
    </row>
  </sheetData>
  <mergeCells count="12">
    <mergeCell ref="A1:G1"/>
    <mergeCell ref="A23:G23"/>
    <mergeCell ref="A2:G2"/>
    <mergeCell ref="A3:G3"/>
    <mergeCell ref="A4:G4"/>
    <mergeCell ref="D7:E7"/>
    <mergeCell ref="F7:G7"/>
    <mergeCell ref="A26:G26"/>
    <mergeCell ref="A24:G24"/>
    <mergeCell ref="A25:G25"/>
    <mergeCell ref="F8:G8"/>
    <mergeCell ref="D8:E8"/>
  </mergeCells>
  <printOptions horizontalCentered="1"/>
  <pageMargins left="0.7874015748031497" right="0.7874015748031497" top="0.7874015748031497" bottom="0.3937007874015748" header="0.31496062992125984" footer="0.15748031496062992"/>
  <pageSetup horizontalDpi="600" verticalDpi="600" orientation="landscape" paperSize="12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K34" sqref="K33:K34"/>
    </sheetView>
  </sheetViews>
  <sheetFormatPr defaultColWidth="11.421875" defaultRowHeight="12.75"/>
  <cols>
    <col min="1" max="1" width="42.140625" style="4" customWidth="1"/>
    <col min="2" max="7" width="11.00390625" style="4" customWidth="1"/>
    <col min="8" max="8" width="14.421875" style="4" customWidth="1"/>
    <col min="9" max="9" width="11.00390625" style="4" customWidth="1"/>
    <col min="10" max="16384" width="11.421875" style="4" customWidth="1"/>
  </cols>
  <sheetData>
    <row r="1" spans="1:9" ht="12.75">
      <c r="A1" s="53" t="s">
        <v>356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202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325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3">
        <v>2005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53" t="s">
        <v>326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ht="9" customHeight="1"/>
    <row r="9" spans="1:9" ht="12" customHeight="1">
      <c r="A9" s="5"/>
      <c r="B9" s="54" t="s">
        <v>327</v>
      </c>
      <c r="C9" s="54"/>
      <c r="D9" s="54"/>
      <c r="E9" s="54" t="s">
        <v>328</v>
      </c>
      <c r="F9" s="54"/>
      <c r="G9" s="54"/>
      <c r="H9" s="5" t="s">
        <v>329</v>
      </c>
      <c r="I9" s="5"/>
    </row>
    <row r="10" spans="1:9" ht="12" customHeight="1">
      <c r="A10" s="43" t="s">
        <v>330</v>
      </c>
      <c r="B10" s="12" t="s">
        <v>207</v>
      </c>
      <c r="C10" s="12" t="s">
        <v>331</v>
      </c>
      <c r="D10" s="12" t="s">
        <v>332</v>
      </c>
      <c r="E10" s="12" t="s">
        <v>207</v>
      </c>
      <c r="F10" s="12" t="s">
        <v>331</v>
      </c>
      <c r="G10" s="12" t="s">
        <v>332</v>
      </c>
      <c r="H10" s="12" t="s">
        <v>332</v>
      </c>
      <c r="I10" s="12" t="s">
        <v>209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10"/>
      <c r="I11" s="10"/>
    </row>
    <row r="13" spans="1:9" ht="12.75">
      <c r="A13" s="4" t="s">
        <v>333</v>
      </c>
      <c r="B13" s="17">
        <v>1</v>
      </c>
      <c r="C13" s="17">
        <v>9</v>
      </c>
      <c r="D13" s="17">
        <v>15</v>
      </c>
      <c r="E13" s="17">
        <v>14</v>
      </c>
      <c r="F13" s="17">
        <v>3</v>
      </c>
      <c r="G13" s="17">
        <v>1</v>
      </c>
      <c r="H13" s="17">
        <v>4</v>
      </c>
      <c r="I13" s="17">
        <f>SUM(B13:D13,E13,F13,G13,H13)</f>
        <v>47</v>
      </c>
    </row>
    <row r="14" spans="1:9" ht="12.75">
      <c r="A14" s="4" t="s">
        <v>334</v>
      </c>
      <c r="B14" s="17"/>
      <c r="C14" s="17">
        <v>14</v>
      </c>
      <c r="D14" s="17">
        <v>13</v>
      </c>
      <c r="E14" s="17">
        <v>42</v>
      </c>
      <c r="F14" s="17"/>
      <c r="G14" s="17"/>
      <c r="H14" s="17">
        <v>1</v>
      </c>
      <c r="I14" s="17">
        <f>SUM(B14:D14,E14,F14,G14,H14)</f>
        <v>70</v>
      </c>
    </row>
    <row r="15" spans="1:9" ht="12.75">
      <c r="A15" s="4" t="s">
        <v>335</v>
      </c>
      <c r="B15" s="17"/>
      <c r="C15" s="17">
        <v>12</v>
      </c>
      <c r="D15" s="17">
        <v>9</v>
      </c>
      <c r="E15" s="17">
        <v>63</v>
      </c>
      <c r="F15" s="17">
        <v>7</v>
      </c>
      <c r="G15" s="17">
        <v>2</v>
      </c>
      <c r="H15" s="17">
        <v>2</v>
      </c>
      <c r="I15" s="17">
        <f>SUM(B15:D15,E15,F15,G15,H15)</f>
        <v>95</v>
      </c>
    </row>
    <row r="16" spans="1:9" ht="12.75">
      <c r="A16" s="4" t="s">
        <v>336</v>
      </c>
      <c r="B16" s="17"/>
      <c r="C16" s="17">
        <v>9</v>
      </c>
      <c r="D16" s="17">
        <v>7</v>
      </c>
      <c r="E16" s="17">
        <v>31</v>
      </c>
      <c r="F16" s="17">
        <v>9</v>
      </c>
      <c r="G16" s="17"/>
      <c r="H16" s="17">
        <v>4</v>
      </c>
      <c r="I16" s="17">
        <f>SUM(B16:D16,E16,F16,G16,H16)</f>
        <v>60</v>
      </c>
    </row>
    <row r="17" spans="1:9" ht="12.75">
      <c r="A17" s="10"/>
      <c r="B17" s="15"/>
      <c r="C17" s="15"/>
      <c r="D17" s="15"/>
      <c r="E17" s="15"/>
      <c r="F17" s="15"/>
      <c r="G17" s="15"/>
      <c r="H17" s="15"/>
      <c r="I17" s="15"/>
    </row>
    <row r="18" spans="2:9" ht="9" customHeight="1"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9" t="s">
        <v>20</v>
      </c>
      <c r="B19" s="24">
        <f aca="true" t="shared" si="0" ref="B19:I19">SUM(B13:B18)</f>
        <v>1</v>
      </c>
      <c r="C19" s="24">
        <f t="shared" si="0"/>
        <v>44</v>
      </c>
      <c r="D19" s="24">
        <f t="shared" si="0"/>
        <v>44</v>
      </c>
      <c r="E19" s="24">
        <f t="shared" si="0"/>
        <v>150</v>
      </c>
      <c r="F19" s="24">
        <f t="shared" si="0"/>
        <v>19</v>
      </c>
      <c r="G19" s="24">
        <f t="shared" si="0"/>
        <v>3</v>
      </c>
      <c r="H19" s="24">
        <f t="shared" si="0"/>
        <v>11</v>
      </c>
      <c r="I19" s="24">
        <f t="shared" si="0"/>
        <v>272</v>
      </c>
    </row>
    <row r="20" spans="1:9" ht="9" customHeight="1">
      <c r="A20" s="10"/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7"/>
      <c r="C21" s="17"/>
      <c r="D21" s="17"/>
      <c r="E21" s="17"/>
      <c r="F21" s="17"/>
      <c r="G21" s="17"/>
      <c r="H21" s="17"/>
      <c r="I21" s="17"/>
    </row>
    <row r="22" spans="2:9" ht="12.75">
      <c r="B22" s="17"/>
      <c r="C22" s="17"/>
      <c r="D22" s="17"/>
      <c r="E22" s="17"/>
      <c r="F22" s="17"/>
      <c r="G22" s="17"/>
      <c r="H22" s="17"/>
      <c r="I22" s="17"/>
    </row>
    <row r="23" spans="2:9" ht="12.75"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53" t="s">
        <v>356</v>
      </c>
      <c r="B24" s="53"/>
      <c r="C24" s="53"/>
      <c r="D24" s="53"/>
      <c r="E24" s="53"/>
      <c r="F24" s="53"/>
      <c r="G24" s="53"/>
      <c r="H24" s="53"/>
      <c r="I24" s="17"/>
    </row>
    <row r="25" spans="1:9" ht="12.75">
      <c r="A25" s="53" t="s">
        <v>337</v>
      </c>
      <c r="B25" s="53"/>
      <c r="C25" s="53"/>
      <c r="D25" s="53"/>
      <c r="E25" s="53"/>
      <c r="F25" s="53"/>
      <c r="G25" s="53"/>
      <c r="H25" s="53"/>
      <c r="I25" s="17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ht="9" customHeight="1">
      <c r="G27" s="25"/>
    </row>
    <row r="28" spans="1:8" ht="12" customHeight="1">
      <c r="A28" s="5"/>
      <c r="B28" s="54" t="s">
        <v>327</v>
      </c>
      <c r="C28" s="54"/>
      <c r="D28" s="54" t="s">
        <v>328</v>
      </c>
      <c r="E28" s="54"/>
      <c r="F28" s="56" t="s">
        <v>321</v>
      </c>
      <c r="G28" s="56"/>
      <c r="H28" s="5"/>
    </row>
    <row r="29" spans="1:8" ht="12" customHeight="1">
      <c r="A29" s="43" t="s">
        <v>330</v>
      </c>
      <c r="B29" s="54" t="s">
        <v>332</v>
      </c>
      <c r="C29" s="54"/>
      <c r="D29" s="12" t="s">
        <v>207</v>
      </c>
      <c r="E29" s="12" t="s">
        <v>331</v>
      </c>
      <c r="F29" s="12" t="s">
        <v>207</v>
      </c>
      <c r="G29" s="44" t="s">
        <v>208</v>
      </c>
      <c r="H29" s="12" t="s">
        <v>209</v>
      </c>
    </row>
    <row r="30" spans="1:8" ht="9" customHeight="1">
      <c r="A30" s="10"/>
      <c r="B30" s="11"/>
      <c r="C30" s="10"/>
      <c r="D30" s="11"/>
      <c r="E30" s="11"/>
      <c r="F30" s="15"/>
      <c r="G30" s="15"/>
      <c r="H30" s="10"/>
    </row>
    <row r="31" spans="6:7" ht="12.75">
      <c r="F31" s="17"/>
      <c r="G31" s="41"/>
    </row>
    <row r="32" spans="1:8" ht="12.75">
      <c r="A32" s="4" t="s">
        <v>333</v>
      </c>
      <c r="B32" s="17"/>
      <c r="D32" s="17">
        <v>8</v>
      </c>
      <c r="E32" s="17">
        <v>1</v>
      </c>
      <c r="F32" s="17">
        <v>4</v>
      </c>
      <c r="G32" s="41"/>
      <c r="H32" s="17">
        <f>SUM(B32:G32)</f>
        <v>13</v>
      </c>
    </row>
    <row r="33" spans="1:8" ht="12.75">
      <c r="A33" s="4" t="s">
        <v>334</v>
      </c>
      <c r="B33" s="55">
        <v>7</v>
      </c>
      <c r="C33" s="55"/>
      <c r="D33" s="17"/>
      <c r="E33" s="17">
        <v>3</v>
      </c>
      <c r="F33" s="17">
        <v>1</v>
      </c>
      <c r="G33" s="41">
        <v>1</v>
      </c>
      <c r="H33" s="17">
        <f>SUM(B33:G33)</f>
        <v>12</v>
      </c>
    </row>
    <row r="34" spans="1:8" ht="12.75">
      <c r="A34" s="4" t="s">
        <v>335</v>
      </c>
      <c r="B34" s="55">
        <v>7</v>
      </c>
      <c r="C34" s="55"/>
      <c r="D34" s="17">
        <v>60</v>
      </c>
      <c r="E34" s="17">
        <v>7</v>
      </c>
      <c r="F34" s="17">
        <v>18</v>
      </c>
      <c r="G34" s="41">
        <v>4</v>
      </c>
      <c r="H34" s="17">
        <f>SUM(B34:G34)</f>
        <v>96</v>
      </c>
    </row>
    <row r="35" spans="1:8" ht="12.75">
      <c r="A35" s="4" t="s">
        <v>336</v>
      </c>
      <c r="B35" s="55">
        <v>7</v>
      </c>
      <c r="C35" s="55"/>
      <c r="D35" s="17">
        <v>62</v>
      </c>
      <c r="E35" s="17">
        <v>10</v>
      </c>
      <c r="F35" s="17">
        <v>16</v>
      </c>
      <c r="G35" s="41">
        <v>7</v>
      </c>
      <c r="H35" s="17">
        <f>SUM(B35:G35)</f>
        <v>102</v>
      </c>
    </row>
    <row r="36" spans="1:8" ht="12.75">
      <c r="A36" s="10"/>
      <c r="B36" s="15"/>
      <c r="C36" s="10"/>
      <c r="D36" s="15"/>
      <c r="E36" s="15"/>
      <c r="F36" s="15"/>
      <c r="G36" s="15"/>
      <c r="H36" s="15"/>
    </row>
    <row r="37" spans="2:8" ht="9" customHeight="1">
      <c r="B37" s="17"/>
      <c r="D37" s="17"/>
      <c r="E37" s="17"/>
      <c r="F37" s="17"/>
      <c r="G37" s="41"/>
      <c r="H37" s="17"/>
    </row>
    <row r="38" spans="1:8" ht="12.75">
      <c r="A38" s="9" t="s">
        <v>20</v>
      </c>
      <c r="B38" s="53">
        <f>SUM(B32:B37)</f>
        <v>21</v>
      </c>
      <c r="C38" s="53"/>
      <c r="D38" s="24">
        <f>SUM(D32:D37)</f>
        <v>130</v>
      </c>
      <c r="E38" s="24">
        <f>SUM(E32:E37)</f>
        <v>21</v>
      </c>
      <c r="F38" s="24">
        <f>SUM(F32:F35)</f>
        <v>39</v>
      </c>
      <c r="G38" s="24">
        <f>SUM(G32:G35)</f>
        <v>12</v>
      </c>
      <c r="H38" s="24">
        <f>SUM(H32:H35)</f>
        <v>223</v>
      </c>
    </row>
    <row r="39" spans="1:8" ht="9" customHeight="1">
      <c r="A39" s="10"/>
      <c r="B39" s="15"/>
      <c r="C39" s="15"/>
      <c r="D39" s="15"/>
      <c r="E39" s="15"/>
      <c r="F39" s="15"/>
      <c r="G39" s="15"/>
      <c r="H39" s="10"/>
    </row>
    <row r="40" spans="2:8" ht="12.75">
      <c r="B40" s="17"/>
      <c r="C40" s="17"/>
      <c r="D40" s="17"/>
      <c r="E40" s="17"/>
      <c r="F40" s="17"/>
      <c r="G40" s="17"/>
      <c r="H40" s="17"/>
    </row>
    <row r="41" spans="1:9" ht="12.75">
      <c r="A41" s="5" t="s">
        <v>320</v>
      </c>
      <c r="B41" s="17"/>
      <c r="C41" s="17"/>
      <c r="D41" s="17"/>
      <c r="E41" s="17"/>
      <c r="F41" s="17"/>
      <c r="G41" s="17"/>
      <c r="H41" s="17"/>
      <c r="I41" s="17"/>
    </row>
  </sheetData>
  <mergeCells count="17">
    <mergeCell ref="A1:I1"/>
    <mergeCell ref="A24:H24"/>
    <mergeCell ref="B35:C35"/>
    <mergeCell ref="B38:C38"/>
    <mergeCell ref="D28:E28"/>
    <mergeCell ref="B29:C29"/>
    <mergeCell ref="B33:C33"/>
    <mergeCell ref="B34:C34"/>
    <mergeCell ref="B28:C28"/>
    <mergeCell ref="F28:G28"/>
    <mergeCell ref="A25:H25"/>
    <mergeCell ref="A2:I2"/>
    <mergeCell ref="A3:I3"/>
    <mergeCell ref="A4:I4"/>
    <mergeCell ref="B9:D9"/>
    <mergeCell ref="E9:G9"/>
    <mergeCell ref="A6:I6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125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9"/>
  <sheetViews>
    <sheetView zoomScale="75" zoomScaleNormal="75" zoomScaleSheetLayoutView="75" workbookViewId="0" topLeftCell="A7">
      <selection activeCell="B143" sqref="B143"/>
    </sheetView>
  </sheetViews>
  <sheetFormatPr defaultColWidth="11.421875" defaultRowHeight="12.75"/>
  <cols>
    <col min="1" max="1" width="1.57421875" style="4" customWidth="1"/>
    <col min="2" max="2" width="31.421875" style="4" customWidth="1"/>
    <col min="3" max="5" width="10.57421875" style="27" customWidth="1"/>
    <col min="6" max="7" width="10.57421875" style="18" customWidth="1"/>
    <col min="8" max="11" width="10.57421875" style="27" customWidth="1"/>
    <col min="12" max="12" width="2.421875" style="27" customWidth="1"/>
    <col min="13" max="13" width="10.57421875" style="27" customWidth="1"/>
    <col min="14" max="14" width="0.85546875" style="4" customWidth="1"/>
    <col min="15" max="16384" width="11.421875" style="4" customWidth="1"/>
  </cols>
  <sheetData>
    <row r="1" spans="1:13" ht="12.75">
      <c r="A1" s="53" t="s">
        <v>356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customHeight="1">
      <c r="A2" s="1" t="s">
        <v>355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1">
        <v>2005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ht="9" customHeight="1"/>
    <row r="6" spans="1:13" ht="12" customHeight="1">
      <c r="A6" s="5"/>
      <c r="B6" s="5"/>
      <c r="C6" s="57" t="s">
        <v>204</v>
      </c>
      <c r="D6" s="57"/>
      <c r="E6" s="57"/>
      <c r="F6" s="54" t="s">
        <v>205</v>
      </c>
      <c r="G6" s="54"/>
      <c r="H6" s="54"/>
      <c r="I6" s="54" t="s">
        <v>321</v>
      </c>
      <c r="J6" s="54"/>
      <c r="K6" s="54"/>
      <c r="L6" s="12"/>
      <c r="M6" s="12"/>
    </row>
    <row r="7" spans="1:13" ht="12" customHeight="1">
      <c r="A7" s="5" t="s">
        <v>206</v>
      </c>
      <c r="B7" s="5"/>
      <c r="C7" s="12" t="s">
        <v>207</v>
      </c>
      <c r="D7" s="12" t="s">
        <v>208</v>
      </c>
      <c r="E7" s="12" t="s">
        <v>209</v>
      </c>
      <c r="F7" s="12" t="s">
        <v>207</v>
      </c>
      <c r="G7" s="12" t="s">
        <v>208</v>
      </c>
      <c r="H7" s="12" t="s">
        <v>209</v>
      </c>
      <c r="I7" s="12" t="s">
        <v>207</v>
      </c>
      <c r="J7" s="12" t="s">
        <v>208</v>
      </c>
      <c r="K7" s="12" t="s">
        <v>209</v>
      </c>
      <c r="L7" s="12"/>
      <c r="M7" s="12" t="s">
        <v>209</v>
      </c>
    </row>
    <row r="8" spans="1:14" ht="9" customHeight="1">
      <c r="A8" s="3"/>
      <c r="B8" s="7"/>
      <c r="C8" s="29"/>
      <c r="D8" s="29"/>
      <c r="E8" s="30"/>
      <c r="F8" s="8"/>
      <c r="G8" s="8"/>
      <c r="H8" s="30"/>
      <c r="I8" s="30"/>
      <c r="J8" s="30"/>
      <c r="K8" s="30"/>
      <c r="L8" s="30"/>
      <c r="M8" s="30"/>
      <c r="N8" s="10"/>
    </row>
    <row r="9" ht="12" customHeight="1"/>
    <row r="10" ht="12" customHeight="1">
      <c r="A10" s="9" t="s">
        <v>210</v>
      </c>
    </row>
    <row r="11" spans="2:13" ht="12" customHeight="1">
      <c r="B11" s="4" t="s">
        <v>34</v>
      </c>
      <c r="C11" s="17"/>
      <c r="D11" s="39">
        <f>SUM(D12)</f>
        <v>1</v>
      </c>
      <c r="E11" s="17">
        <f>SUM(E12)</f>
        <v>1</v>
      </c>
      <c r="F11" s="17"/>
      <c r="G11" s="17"/>
      <c r="H11" s="17"/>
      <c r="I11" s="17"/>
      <c r="J11" s="17">
        <v>1</v>
      </c>
      <c r="K11" s="17">
        <f>SUM(I11:J11)</f>
        <v>1</v>
      </c>
      <c r="L11" s="17"/>
      <c r="M11" s="32">
        <f>SUM(E11,H11,K11)</f>
        <v>2</v>
      </c>
    </row>
    <row r="12" spans="2:13" ht="12" customHeight="1" hidden="1">
      <c r="B12" s="31" t="s">
        <v>211</v>
      </c>
      <c r="C12" s="17"/>
      <c r="D12" s="39">
        <v>1</v>
      </c>
      <c r="E12" s="17">
        <f>SUM(C12:D12)</f>
        <v>1</v>
      </c>
      <c r="F12" s="17"/>
      <c r="G12" s="17"/>
      <c r="H12" s="17"/>
      <c r="I12" s="17"/>
      <c r="J12" s="17"/>
      <c r="K12" s="17"/>
      <c r="L12" s="17"/>
      <c r="M12" s="17"/>
    </row>
    <row r="13" spans="2:13" ht="12" customHeight="1">
      <c r="B13" s="4" t="s">
        <v>35</v>
      </c>
      <c r="C13" s="32"/>
      <c r="D13" s="39">
        <f>SUM(D14)</f>
        <v>1</v>
      </c>
      <c r="E13" s="17">
        <f>SUM(E14)</f>
        <v>1</v>
      </c>
      <c r="F13" s="17"/>
      <c r="G13" s="17"/>
      <c r="H13" s="17"/>
      <c r="I13" s="17"/>
      <c r="J13" s="17"/>
      <c r="K13" s="17"/>
      <c r="L13" s="17"/>
      <c r="M13" s="32">
        <f aca="true" t="shared" si="0" ref="M13:M21">SUM(E13,H13,K13)</f>
        <v>1</v>
      </c>
    </row>
    <row r="14" spans="2:13" ht="12" customHeight="1" hidden="1">
      <c r="B14" s="33" t="s">
        <v>212</v>
      </c>
      <c r="C14" s="32"/>
      <c r="D14" s="39">
        <v>1</v>
      </c>
      <c r="E14" s="17">
        <f>SUM(C14:D14)</f>
        <v>1</v>
      </c>
      <c r="F14" s="17"/>
      <c r="G14" s="17"/>
      <c r="H14" s="17"/>
      <c r="I14" s="17"/>
      <c r="J14" s="17"/>
      <c r="K14" s="17"/>
      <c r="L14" s="17"/>
      <c r="M14" s="32">
        <f t="shared" si="0"/>
        <v>1</v>
      </c>
    </row>
    <row r="15" spans="2:13" ht="12" customHeight="1">
      <c r="B15" s="4" t="s">
        <v>37</v>
      </c>
      <c r="C15" s="32">
        <f>SUM(C16:C17)</f>
        <v>8</v>
      </c>
      <c r="D15" s="39"/>
      <c r="E15" s="32">
        <f>SUM(E16:E17)</f>
        <v>8</v>
      </c>
      <c r="F15" s="32">
        <f>SUM(F16:F17)</f>
        <v>6</v>
      </c>
      <c r="G15" s="32">
        <f>SUM(G16:G17)</f>
        <v>3</v>
      </c>
      <c r="H15" s="32">
        <f>SUM(H16:H17)</f>
        <v>9</v>
      </c>
      <c r="I15" s="17"/>
      <c r="J15" s="17"/>
      <c r="K15" s="17"/>
      <c r="L15" s="17"/>
      <c r="M15" s="32">
        <f t="shared" si="0"/>
        <v>17</v>
      </c>
    </row>
    <row r="16" spans="2:13" ht="12" customHeight="1" hidden="1">
      <c r="B16" s="33" t="s">
        <v>213</v>
      </c>
      <c r="C16" s="32">
        <v>8</v>
      </c>
      <c r="D16" s="39"/>
      <c r="E16" s="17">
        <f>SUM(C16:D16)</f>
        <v>8</v>
      </c>
      <c r="F16" s="32">
        <v>3</v>
      </c>
      <c r="G16" s="17">
        <v>3</v>
      </c>
      <c r="H16" s="17">
        <f>SUM(F16:G16)</f>
        <v>6</v>
      </c>
      <c r="I16" s="17"/>
      <c r="J16" s="17"/>
      <c r="K16" s="17"/>
      <c r="L16" s="17"/>
      <c r="M16" s="32">
        <f t="shared" si="0"/>
        <v>14</v>
      </c>
    </row>
    <row r="17" spans="2:13" ht="12" customHeight="1" hidden="1">
      <c r="B17" s="33" t="s">
        <v>214</v>
      </c>
      <c r="C17" s="32"/>
      <c r="D17" s="39"/>
      <c r="E17" s="17"/>
      <c r="F17" s="32">
        <v>3</v>
      </c>
      <c r="G17" s="17"/>
      <c r="H17" s="17">
        <f>SUM(F17:G17)</f>
        <v>3</v>
      </c>
      <c r="I17" s="17"/>
      <c r="J17" s="17"/>
      <c r="K17" s="17"/>
      <c r="L17" s="17"/>
      <c r="M17" s="32">
        <f t="shared" si="0"/>
        <v>3</v>
      </c>
    </row>
    <row r="18" spans="2:13" ht="12" customHeight="1">
      <c r="B18" s="4" t="s">
        <v>38</v>
      </c>
      <c r="C18" s="32">
        <f>SUM(C19:C20)</f>
        <v>3</v>
      </c>
      <c r="D18" s="32">
        <f>SUM(D19:D20)</f>
        <v>1</v>
      </c>
      <c r="E18" s="32">
        <f>SUM(E19:E20)</f>
        <v>4</v>
      </c>
      <c r="F18" s="32"/>
      <c r="G18" s="17"/>
      <c r="H18" s="17"/>
      <c r="I18" s="17"/>
      <c r="J18" s="17"/>
      <c r="K18" s="17"/>
      <c r="L18" s="17"/>
      <c r="M18" s="32">
        <f t="shared" si="0"/>
        <v>4</v>
      </c>
    </row>
    <row r="19" spans="2:13" ht="12" customHeight="1" hidden="1">
      <c r="B19" s="33" t="s">
        <v>215</v>
      </c>
      <c r="C19" s="32"/>
      <c r="D19" s="39">
        <v>1</v>
      </c>
      <c r="E19" s="17">
        <f>SUM(C19:D19)</f>
        <v>1</v>
      </c>
      <c r="F19" s="32"/>
      <c r="G19" s="17"/>
      <c r="H19" s="17"/>
      <c r="I19" s="17"/>
      <c r="J19" s="17"/>
      <c r="K19" s="17"/>
      <c r="L19" s="17"/>
      <c r="M19" s="32">
        <f t="shared" si="0"/>
        <v>1</v>
      </c>
    </row>
    <row r="20" spans="2:13" ht="12" customHeight="1" hidden="1">
      <c r="B20" s="33" t="s">
        <v>216</v>
      </c>
      <c r="C20" s="32">
        <v>3</v>
      </c>
      <c r="D20" s="39"/>
      <c r="E20" s="17">
        <f>SUM(C20:D20)</f>
        <v>3</v>
      </c>
      <c r="F20" s="32"/>
      <c r="G20" s="17"/>
      <c r="H20" s="17"/>
      <c r="I20" s="17"/>
      <c r="J20" s="17"/>
      <c r="K20" s="17"/>
      <c r="L20" s="17"/>
      <c r="M20" s="32">
        <f t="shared" si="0"/>
        <v>3</v>
      </c>
    </row>
    <row r="21" spans="2:13" ht="12" customHeight="1">
      <c r="B21" s="4" t="s">
        <v>39</v>
      </c>
      <c r="C21" s="17"/>
      <c r="D21" s="39">
        <f>SUM(D22:D23)</f>
        <v>1</v>
      </c>
      <c r="E21" s="17">
        <f>SUM(E22:E23)</f>
        <v>1</v>
      </c>
      <c r="F21" s="17"/>
      <c r="G21" s="17">
        <f>SUM(G22:G23)</f>
        <v>5</v>
      </c>
      <c r="H21" s="17">
        <f>SUM(H22:H23)</f>
        <v>5</v>
      </c>
      <c r="I21" s="17"/>
      <c r="J21" s="17"/>
      <c r="K21" s="17"/>
      <c r="L21" s="17"/>
      <c r="M21" s="32">
        <f t="shared" si="0"/>
        <v>6</v>
      </c>
    </row>
    <row r="22" spans="2:13" ht="12" customHeight="1" hidden="1">
      <c r="B22" s="36" t="s">
        <v>217</v>
      </c>
      <c r="C22" s="17"/>
      <c r="D22" s="39">
        <v>1</v>
      </c>
      <c r="E22" s="17">
        <f>SUM(C22:D22)</f>
        <v>1</v>
      </c>
      <c r="F22" s="17"/>
      <c r="G22" s="17"/>
      <c r="H22" s="17"/>
      <c r="I22" s="17"/>
      <c r="J22" s="17"/>
      <c r="K22" s="17"/>
      <c r="L22" s="17"/>
      <c r="M22" s="17"/>
    </row>
    <row r="23" spans="2:13" ht="12" customHeight="1" hidden="1">
      <c r="B23" s="31" t="s">
        <v>218</v>
      </c>
      <c r="C23" s="17"/>
      <c r="D23" s="39"/>
      <c r="E23" s="17"/>
      <c r="F23" s="17"/>
      <c r="G23" s="17">
        <v>5</v>
      </c>
      <c r="H23" s="17">
        <f>SUM(F23:G23)</f>
        <v>5</v>
      </c>
      <c r="I23" s="17"/>
      <c r="J23" s="17"/>
      <c r="K23" s="17"/>
      <c r="L23" s="17"/>
      <c r="M23" s="32">
        <f>SUM(M24:M25)</f>
        <v>0</v>
      </c>
    </row>
    <row r="24" spans="3:13" ht="12" customHeight="1">
      <c r="C24" s="17"/>
      <c r="D24" s="39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" customHeight="1">
      <c r="A25" s="9" t="s">
        <v>219</v>
      </c>
      <c r="C25" s="17"/>
      <c r="D25" s="39"/>
      <c r="E25" s="17"/>
      <c r="F25" s="17"/>
      <c r="G25" s="17"/>
      <c r="H25" s="17"/>
      <c r="I25" s="17"/>
      <c r="J25" s="17"/>
      <c r="K25" s="17"/>
      <c r="L25" s="17"/>
      <c r="M25" s="17"/>
    </row>
    <row r="26" spans="2:13" ht="12" customHeight="1">
      <c r="B26" s="4" t="s">
        <v>32</v>
      </c>
      <c r="C26" s="17">
        <f aca="true" t="shared" si="1" ref="C26:H26">SUM(C27:C41)</f>
        <v>31</v>
      </c>
      <c r="D26" s="39">
        <f t="shared" si="1"/>
        <v>7</v>
      </c>
      <c r="E26" s="17">
        <f t="shared" si="1"/>
        <v>38</v>
      </c>
      <c r="F26" s="17">
        <f t="shared" si="1"/>
        <v>29</v>
      </c>
      <c r="G26" s="17">
        <f t="shared" si="1"/>
        <v>1</v>
      </c>
      <c r="H26" s="17">
        <f t="shared" si="1"/>
        <v>30</v>
      </c>
      <c r="I26" s="17">
        <v>3</v>
      </c>
      <c r="J26" s="17">
        <v>2</v>
      </c>
      <c r="K26" s="17">
        <f aca="true" t="shared" si="2" ref="K26:K42">SUM(I26:J26)</f>
        <v>5</v>
      </c>
      <c r="L26" s="17"/>
      <c r="M26" s="32">
        <f aca="true" t="shared" si="3" ref="M26:M42">SUM(E26,H26,K26)</f>
        <v>73</v>
      </c>
    </row>
    <row r="27" spans="2:13" ht="12" customHeight="1" hidden="1">
      <c r="B27" s="31" t="s">
        <v>220</v>
      </c>
      <c r="C27" s="17"/>
      <c r="D27" s="39">
        <v>1</v>
      </c>
      <c r="E27" s="17">
        <f>SUM(C27:D27)</f>
        <v>1</v>
      </c>
      <c r="F27" s="17"/>
      <c r="G27" s="17"/>
      <c r="H27" s="17"/>
      <c r="I27" s="17"/>
      <c r="J27" s="17"/>
      <c r="K27" s="17">
        <f t="shared" si="2"/>
        <v>0</v>
      </c>
      <c r="L27" s="17"/>
      <c r="M27" s="32">
        <f t="shared" si="3"/>
        <v>1</v>
      </c>
    </row>
    <row r="28" spans="2:13" ht="12" customHeight="1" hidden="1">
      <c r="B28" s="33" t="s">
        <v>221</v>
      </c>
      <c r="C28" s="17"/>
      <c r="D28" s="39"/>
      <c r="E28" s="17"/>
      <c r="F28" s="17">
        <v>2</v>
      </c>
      <c r="G28" s="17"/>
      <c r="H28" s="17">
        <f>SUM(F28:G28)</f>
        <v>2</v>
      </c>
      <c r="I28" s="17"/>
      <c r="J28" s="17"/>
      <c r="K28" s="17">
        <f t="shared" si="2"/>
        <v>0</v>
      </c>
      <c r="L28" s="17"/>
      <c r="M28" s="32">
        <f t="shared" si="3"/>
        <v>2</v>
      </c>
    </row>
    <row r="29" spans="2:13" ht="12" customHeight="1" hidden="1">
      <c r="B29" s="33" t="s">
        <v>222</v>
      </c>
      <c r="C29" s="17">
        <v>2</v>
      </c>
      <c r="D29" s="39">
        <v>1</v>
      </c>
      <c r="E29" s="17">
        <f aca="true" t="shared" si="4" ref="E29:E35">SUM(C29:D29)</f>
        <v>3</v>
      </c>
      <c r="F29" s="17"/>
      <c r="G29" s="17"/>
      <c r="H29" s="17"/>
      <c r="I29" s="17"/>
      <c r="J29" s="17"/>
      <c r="K29" s="17">
        <f t="shared" si="2"/>
        <v>0</v>
      </c>
      <c r="L29" s="17"/>
      <c r="M29" s="32">
        <f t="shared" si="3"/>
        <v>3</v>
      </c>
    </row>
    <row r="30" spans="2:13" ht="12" customHeight="1" hidden="1">
      <c r="B30" s="33" t="s">
        <v>223</v>
      </c>
      <c r="C30" s="17">
        <v>2</v>
      </c>
      <c r="D30" s="39"/>
      <c r="E30" s="17">
        <f t="shared" si="4"/>
        <v>2</v>
      </c>
      <c r="F30" s="17">
        <v>1</v>
      </c>
      <c r="G30" s="17"/>
      <c r="H30" s="17">
        <f>SUM(F30:G30)</f>
        <v>1</v>
      </c>
      <c r="I30" s="17"/>
      <c r="J30" s="17"/>
      <c r="K30" s="17">
        <f t="shared" si="2"/>
        <v>0</v>
      </c>
      <c r="L30" s="17"/>
      <c r="M30" s="32">
        <f t="shared" si="3"/>
        <v>3</v>
      </c>
    </row>
    <row r="31" spans="2:13" ht="12" customHeight="1" hidden="1">
      <c r="B31" s="33" t="s">
        <v>224</v>
      </c>
      <c r="C31" s="17">
        <v>4</v>
      </c>
      <c r="D31" s="39"/>
      <c r="E31" s="17">
        <f t="shared" si="4"/>
        <v>4</v>
      </c>
      <c r="F31" s="17"/>
      <c r="G31" s="17"/>
      <c r="H31" s="17"/>
      <c r="I31" s="17"/>
      <c r="J31" s="17"/>
      <c r="K31" s="17">
        <f t="shared" si="2"/>
        <v>0</v>
      </c>
      <c r="L31" s="17"/>
      <c r="M31" s="32">
        <f t="shared" si="3"/>
        <v>4</v>
      </c>
    </row>
    <row r="32" spans="2:13" ht="12" customHeight="1" hidden="1">
      <c r="B32" s="33" t="s">
        <v>225</v>
      </c>
      <c r="C32" s="17">
        <v>4</v>
      </c>
      <c r="D32" s="39"/>
      <c r="E32" s="17">
        <f t="shared" si="4"/>
        <v>4</v>
      </c>
      <c r="F32" s="17">
        <v>3</v>
      </c>
      <c r="G32" s="17"/>
      <c r="H32" s="17">
        <f>SUM(F32:G32)</f>
        <v>3</v>
      </c>
      <c r="I32" s="17"/>
      <c r="J32" s="17"/>
      <c r="K32" s="17">
        <f t="shared" si="2"/>
        <v>0</v>
      </c>
      <c r="L32" s="17"/>
      <c r="M32" s="32">
        <f t="shared" si="3"/>
        <v>7</v>
      </c>
    </row>
    <row r="33" spans="2:13" ht="12" customHeight="1" hidden="1">
      <c r="B33" s="33" t="s">
        <v>226</v>
      </c>
      <c r="C33" s="17"/>
      <c r="D33" s="39">
        <v>1</v>
      </c>
      <c r="E33" s="17">
        <f t="shared" si="4"/>
        <v>1</v>
      </c>
      <c r="F33" s="17"/>
      <c r="G33" s="17"/>
      <c r="H33" s="17"/>
      <c r="I33" s="17"/>
      <c r="J33" s="17"/>
      <c r="K33" s="17">
        <f t="shared" si="2"/>
        <v>0</v>
      </c>
      <c r="L33" s="17"/>
      <c r="M33" s="32">
        <f t="shared" si="3"/>
        <v>1</v>
      </c>
    </row>
    <row r="34" spans="2:13" ht="12" customHeight="1" hidden="1">
      <c r="B34" s="33" t="s">
        <v>227</v>
      </c>
      <c r="C34" s="17">
        <v>3</v>
      </c>
      <c r="D34" s="39"/>
      <c r="E34" s="17">
        <f t="shared" si="4"/>
        <v>3</v>
      </c>
      <c r="F34" s="17"/>
      <c r="G34" s="17"/>
      <c r="H34" s="17"/>
      <c r="I34" s="17"/>
      <c r="J34" s="17"/>
      <c r="K34" s="17">
        <f t="shared" si="2"/>
        <v>0</v>
      </c>
      <c r="L34" s="17"/>
      <c r="M34" s="32">
        <f t="shared" si="3"/>
        <v>3</v>
      </c>
    </row>
    <row r="35" spans="2:13" ht="12" customHeight="1" hidden="1">
      <c r="B35" s="33" t="s">
        <v>228</v>
      </c>
      <c r="C35" s="17">
        <v>1</v>
      </c>
      <c r="D35" s="39"/>
      <c r="E35" s="17">
        <f t="shared" si="4"/>
        <v>1</v>
      </c>
      <c r="F35" s="17"/>
      <c r="G35" s="17"/>
      <c r="H35" s="17"/>
      <c r="I35" s="17"/>
      <c r="J35" s="17"/>
      <c r="K35" s="17">
        <f t="shared" si="2"/>
        <v>0</v>
      </c>
      <c r="L35" s="17"/>
      <c r="M35" s="32">
        <f t="shared" si="3"/>
        <v>1</v>
      </c>
    </row>
    <row r="36" spans="2:13" ht="12" customHeight="1" hidden="1">
      <c r="B36" s="33" t="s">
        <v>229</v>
      </c>
      <c r="C36" s="17"/>
      <c r="D36" s="39"/>
      <c r="E36" s="17"/>
      <c r="F36" s="17">
        <v>1</v>
      </c>
      <c r="G36" s="17"/>
      <c r="H36" s="17">
        <f>SUM(F36:G36)</f>
        <v>1</v>
      </c>
      <c r="I36" s="17"/>
      <c r="J36" s="17"/>
      <c r="K36" s="17">
        <f t="shared" si="2"/>
        <v>0</v>
      </c>
      <c r="L36" s="17"/>
      <c r="M36" s="32">
        <f t="shared" si="3"/>
        <v>1</v>
      </c>
    </row>
    <row r="37" spans="2:13" ht="12" customHeight="1" hidden="1">
      <c r="B37" s="33" t="s">
        <v>230</v>
      </c>
      <c r="C37" s="17">
        <v>7</v>
      </c>
      <c r="D37" s="39"/>
      <c r="E37" s="17">
        <f>SUM(C37:D37)</f>
        <v>7</v>
      </c>
      <c r="F37" s="17">
        <v>5</v>
      </c>
      <c r="G37" s="17"/>
      <c r="H37" s="17">
        <f>SUM(F37:G37)</f>
        <v>5</v>
      </c>
      <c r="I37" s="17"/>
      <c r="J37" s="17"/>
      <c r="K37" s="17">
        <f t="shared" si="2"/>
        <v>0</v>
      </c>
      <c r="L37" s="17"/>
      <c r="M37" s="32">
        <f t="shared" si="3"/>
        <v>12</v>
      </c>
    </row>
    <row r="38" spans="2:13" ht="12" customHeight="1" hidden="1">
      <c r="B38" s="33" t="s">
        <v>231</v>
      </c>
      <c r="C38" s="17">
        <v>2</v>
      </c>
      <c r="D38" s="39">
        <v>1</v>
      </c>
      <c r="E38" s="17">
        <f>SUM(C38:D38)</f>
        <v>3</v>
      </c>
      <c r="F38" s="17">
        <v>7</v>
      </c>
      <c r="G38" s="17">
        <v>1</v>
      </c>
      <c r="H38" s="17">
        <f>SUM(F38:G38)</f>
        <v>8</v>
      </c>
      <c r="I38" s="17"/>
      <c r="J38" s="17"/>
      <c r="K38" s="17">
        <f t="shared" si="2"/>
        <v>0</v>
      </c>
      <c r="L38" s="17"/>
      <c r="M38" s="32">
        <f t="shared" si="3"/>
        <v>11</v>
      </c>
    </row>
    <row r="39" spans="2:13" ht="12" customHeight="1" hidden="1">
      <c r="B39" s="31" t="s">
        <v>232</v>
      </c>
      <c r="C39" s="17">
        <v>2</v>
      </c>
      <c r="D39" s="39">
        <v>1</v>
      </c>
      <c r="E39" s="17">
        <f>SUM(C39:D39)</f>
        <v>3</v>
      </c>
      <c r="F39" s="17"/>
      <c r="G39" s="17"/>
      <c r="H39" s="17"/>
      <c r="I39" s="17"/>
      <c r="J39" s="17"/>
      <c r="K39" s="17">
        <f t="shared" si="2"/>
        <v>0</v>
      </c>
      <c r="L39" s="17"/>
      <c r="M39" s="32">
        <f t="shared" si="3"/>
        <v>3</v>
      </c>
    </row>
    <row r="40" spans="2:13" ht="12" customHeight="1" hidden="1">
      <c r="B40" s="31" t="s">
        <v>233</v>
      </c>
      <c r="C40" s="17">
        <v>1</v>
      </c>
      <c r="D40" s="39">
        <v>1</v>
      </c>
      <c r="E40" s="17">
        <f>SUM(C40:D40)</f>
        <v>2</v>
      </c>
      <c r="F40" s="17">
        <v>9</v>
      </c>
      <c r="G40" s="17"/>
      <c r="H40" s="17">
        <f>SUM(F40:G40)</f>
        <v>9</v>
      </c>
      <c r="I40" s="17"/>
      <c r="J40" s="17"/>
      <c r="K40" s="17">
        <f t="shared" si="2"/>
        <v>0</v>
      </c>
      <c r="L40" s="17"/>
      <c r="M40" s="32">
        <f t="shared" si="3"/>
        <v>11</v>
      </c>
    </row>
    <row r="41" spans="2:13" ht="12" customHeight="1" hidden="1">
      <c r="B41" s="31" t="s">
        <v>234</v>
      </c>
      <c r="C41" s="17">
        <v>3</v>
      </c>
      <c r="D41" s="39">
        <v>1</v>
      </c>
      <c r="E41" s="17">
        <f>SUM(C41:D41)</f>
        <v>4</v>
      </c>
      <c r="F41" s="17">
        <v>1</v>
      </c>
      <c r="G41" s="17"/>
      <c r="H41" s="17">
        <f>SUM(F41:G41)</f>
        <v>1</v>
      </c>
      <c r="I41" s="17"/>
      <c r="J41" s="17"/>
      <c r="K41" s="17">
        <f t="shared" si="2"/>
        <v>0</v>
      </c>
      <c r="L41" s="17"/>
      <c r="M41" s="32">
        <f t="shared" si="3"/>
        <v>5</v>
      </c>
    </row>
    <row r="42" spans="2:13" ht="12" customHeight="1">
      <c r="B42" s="4" t="s">
        <v>235</v>
      </c>
      <c r="C42" s="17">
        <f>SUM(C43:C69)</f>
        <v>53</v>
      </c>
      <c r="D42" s="39">
        <f>SUM(D43:D69)</f>
        <v>18</v>
      </c>
      <c r="E42" s="17">
        <f>SUM(E43:E69)</f>
        <v>71</v>
      </c>
      <c r="F42" s="17">
        <f>SUM(F43:F69)</f>
        <v>56</v>
      </c>
      <c r="G42" s="17"/>
      <c r="H42" s="17">
        <f>SUM(H43:H69)</f>
        <v>56</v>
      </c>
      <c r="I42" s="17">
        <v>4</v>
      </c>
      <c r="J42" s="17">
        <v>1</v>
      </c>
      <c r="K42" s="17">
        <f t="shared" si="2"/>
        <v>5</v>
      </c>
      <c r="L42" s="17"/>
      <c r="M42" s="32">
        <f t="shared" si="3"/>
        <v>132</v>
      </c>
    </row>
    <row r="43" spans="2:13" ht="12" customHeight="1" hidden="1">
      <c r="B43" s="33" t="s">
        <v>236</v>
      </c>
      <c r="C43" s="17">
        <v>1</v>
      </c>
      <c r="D43" s="39"/>
      <c r="E43" s="17">
        <f aca="true" t="shared" si="5" ref="E43:E69">SUM(C43:D43)</f>
        <v>1</v>
      </c>
      <c r="F43" s="17"/>
      <c r="G43" s="17"/>
      <c r="H43" s="17"/>
      <c r="I43" s="17"/>
      <c r="J43" s="17"/>
      <c r="K43" s="17"/>
      <c r="L43" s="17"/>
      <c r="M43" s="17"/>
    </row>
    <row r="44" spans="2:13" ht="12" customHeight="1" hidden="1">
      <c r="B44" s="33" t="s">
        <v>237</v>
      </c>
      <c r="C44" s="17">
        <v>3</v>
      </c>
      <c r="D44" s="39"/>
      <c r="E44" s="17">
        <f t="shared" si="5"/>
        <v>3</v>
      </c>
      <c r="F44" s="17"/>
      <c r="G44" s="17"/>
      <c r="H44" s="17"/>
      <c r="I44" s="17"/>
      <c r="J44" s="17"/>
      <c r="K44" s="17"/>
      <c r="L44" s="17"/>
      <c r="M44" s="17"/>
    </row>
    <row r="45" spans="2:13" ht="24" customHeight="1" hidden="1">
      <c r="B45" s="37" t="s">
        <v>238</v>
      </c>
      <c r="C45" s="17">
        <v>1</v>
      </c>
      <c r="D45" s="39"/>
      <c r="E45" s="17">
        <f t="shared" si="5"/>
        <v>1</v>
      </c>
      <c r="F45" s="17"/>
      <c r="G45" s="17"/>
      <c r="H45" s="17"/>
      <c r="I45" s="17"/>
      <c r="J45" s="17"/>
      <c r="K45" s="17"/>
      <c r="L45" s="17"/>
      <c r="M45" s="17"/>
    </row>
    <row r="46" spans="2:13" ht="12" customHeight="1" hidden="1">
      <c r="B46" s="37" t="s">
        <v>239</v>
      </c>
      <c r="C46" s="17">
        <v>12</v>
      </c>
      <c r="D46" s="39"/>
      <c r="E46" s="17">
        <f t="shared" si="5"/>
        <v>12</v>
      </c>
      <c r="F46" s="17"/>
      <c r="G46" s="17"/>
      <c r="H46" s="17"/>
      <c r="I46" s="17"/>
      <c r="J46" s="17"/>
      <c r="K46" s="17"/>
      <c r="L46" s="17"/>
      <c r="M46" s="17"/>
    </row>
    <row r="47" spans="2:13" ht="12" customHeight="1" hidden="1">
      <c r="B47" s="37" t="s">
        <v>240</v>
      </c>
      <c r="C47" s="17">
        <v>1</v>
      </c>
      <c r="D47" s="39"/>
      <c r="E47" s="17">
        <f t="shared" si="5"/>
        <v>1</v>
      </c>
      <c r="F47" s="17"/>
      <c r="G47" s="17"/>
      <c r="H47" s="17"/>
      <c r="I47" s="17"/>
      <c r="J47" s="17"/>
      <c r="K47" s="17"/>
      <c r="L47" s="17"/>
      <c r="M47" s="17"/>
    </row>
    <row r="48" spans="2:13" ht="12" customHeight="1" hidden="1">
      <c r="B48" s="37" t="s">
        <v>241</v>
      </c>
      <c r="C48" s="17">
        <v>1</v>
      </c>
      <c r="D48" s="39"/>
      <c r="E48" s="17">
        <f t="shared" si="5"/>
        <v>1</v>
      </c>
      <c r="F48" s="17"/>
      <c r="G48" s="17"/>
      <c r="H48" s="17"/>
      <c r="I48" s="17"/>
      <c r="J48" s="17"/>
      <c r="K48" s="17"/>
      <c r="L48" s="17"/>
      <c r="M48" s="17"/>
    </row>
    <row r="49" spans="2:13" ht="12" customHeight="1" hidden="1">
      <c r="B49" s="37" t="s">
        <v>242</v>
      </c>
      <c r="C49" s="17">
        <v>1</v>
      </c>
      <c r="D49" s="39"/>
      <c r="E49" s="17">
        <f t="shared" si="5"/>
        <v>1</v>
      </c>
      <c r="F49" s="17"/>
      <c r="G49" s="17"/>
      <c r="H49" s="17"/>
      <c r="I49" s="17"/>
      <c r="J49" s="17"/>
      <c r="K49" s="17"/>
      <c r="L49" s="17"/>
      <c r="M49" s="17"/>
    </row>
    <row r="50" spans="2:13" ht="12" customHeight="1" hidden="1">
      <c r="B50" s="37" t="s">
        <v>243</v>
      </c>
      <c r="C50" s="17">
        <v>1</v>
      </c>
      <c r="D50" s="39"/>
      <c r="E50" s="17">
        <f t="shared" si="5"/>
        <v>1</v>
      </c>
      <c r="F50" s="17"/>
      <c r="G50" s="17"/>
      <c r="H50" s="17"/>
      <c r="I50" s="17"/>
      <c r="J50" s="17"/>
      <c r="K50" s="17"/>
      <c r="L50" s="17"/>
      <c r="M50" s="17"/>
    </row>
    <row r="51" spans="2:13" ht="12" customHeight="1" hidden="1">
      <c r="B51" s="37" t="s">
        <v>244</v>
      </c>
      <c r="C51" s="17"/>
      <c r="D51" s="39">
        <v>1</v>
      </c>
      <c r="E51" s="17">
        <f t="shared" si="5"/>
        <v>1</v>
      </c>
      <c r="F51" s="17"/>
      <c r="G51" s="17"/>
      <c r="H51" s="17"/>
      <c r="I51" s="17"/>
      <c r="J51" s="17"/>
      <c r="K51" s="17"/>
      <c r="L51" s="17"/>
      <c r="M51" s="17"/>
    </row>
    <row r="52" spans="2:13" ht="12" customHeight="1" hidden="1">
      <c r="B52" s="33" t="s">
        <v>245</v>
      </c>
      <c r="C52" s="17">
        <v>13</v>
      </c>
      <c r="D52" s="39">
        <v>4</v>
      </c>
      <c r="E52" s="17">
        <f t="shared" si="5"/>
        <v>17</v>
      </c>
      <c r="F52" s="17">
        <v>54</v>
      </c>
      <c r="G52" s="17"/>
      <c r="H52" s="17">
        <f>SUM(F52:G52)</f>
        <v>54</v>
      </c>
      <c r="I52" s="17"/>
      <c r="J52" s="17"/>
      <c r="K52" s="17"/>
      <c r="L52" s="17"/>
      <c r="M52" s="17"/>
    </row>
    <row r="53" spans="2:13" ht="12" customHeight="1" hidden="1">
      <c r="B53" s="33" t="s">
        <v>246</v>
      </c>
      <c r="C53" s="17"/>
      <c r="D53" s="39">
        <v>1</v>
      </c>
      <c r="E53" s="17">
        <f t="shared" si="5"/>
        <v>1</v>
      </c>
      <c r="F53" s="17"/>
      <c r="G53" s="17"/>
      <c r="H53" s="17"/>
      <c r="I53" s="17"/>
      <c r="J53" s="17"/>
      <c r="K53" s="17"/>
      <c r="L53" s="17"/>
      <c r="M53" s="17"/>
    </row>
    <row r="54" spans="2:13" ht="12" customHeight="1" hidden="1">
      <c r="B54" s="33" t="s">
        <v>247</v>
      </c>
      <c r="C54" s="17"/>
      <c r="D54" s="39">
        <v>2</v>
      </c>
      <c r="E54" s="17">
        <f t="shared" si="5"/>
        <v>2</v>
      </c>
      <c r="F54" s="17"/>
      <c r="G54" s="17"/>
      <c r="H54" s="17"/>
      <c r="I54" s="17"/>
      <c r="J54" s="17"/>
      <c r="K54" s="17"/>
      <c r="L54" s="17"/>
      <c r="M54" s="17"/>
    </row>
    <row r="55" spans="2:13" ht="12" customHeight="1" hidden="1">
      <c r="B55" s="33" t="s">
        <v>248</v>
      </c>
      <c r="C55" s="17">
        <v>1</v>
      </c>
      <c r="D55" s="39"/>
      <c r="E55" s="17">
        <f t="shared" si="5"/>
        <v>1</v>
      </c>
      <c r="F55" s="17"/>
      <c r="G55" s="17"/>
      <c r="H55" s="17"/>
      <c r="I55" s="17"/>
      <c r="J55" s="17"/>
      <c r="K55" s="17"/>
      <c r="L55" s="17"/>
      <c r="M55" s="17"/>
    </row>
    <row r="56" spans="2:13" ht="12" customHeight="1" hidden="1">
      <c r="B56" s="33" t="s">
        <v>249</v>
      </c>
      <c r="C56" s="17"/>
      <c r="D56" s="39">
        <v>1</v>
      </c>
      <c r="E56" s="17">
        <f t="shared" si="5"/>
        <v>1</v>
      </c>
      <c r="F56" s="17"/>
      <c r="G56" s="17"/>
      <c r="H56" s="17"/>
      <c r="I56" s="17"/>
      <c r="J56" s="17"/>
      <c r="K56" s="17"/>
      <c r="L56" s="17"/>
      <c r="M56" s="17"/>
    </row>
    <row r="57" spans="2:13" ht="12" customHeight="1" hidden="1">
      <c r="B57" s="33" t="s">
        <v>250</v>
      </c>
      <c r="C57" s="17">
        <v>1</v>
      </c>
      <c r="D57" s="39"/>
      <c r="E57" s="17">
        <f t="shared" si="5"/>
        <v>1</v>
      </c>
      <c r="F57" s="17"/>
      <c r="G57" s="17"/>
      <c r="H57" s="17"/>
      <c r="I57" s="17"/>
      <c r="J57" s="17"/>
      <c r="K57" s="17"/>
      <c r="L57" s="17"/>
      <c r="M57" s="17"/>
    </row>
    <row r="58" spans="2:13" ht="12" customHeight="1" hidden="1">
      <c r="B58" s="33" t="s">
        <v>251</v>
      </c>
      <c r="C58" s="17"/>
      <c r="D58" s="39">
        <v>2</v>
      </c>
      <c r="E58" s="17">
        <f t="shared" si="5"/>
        <v>2</v>
      </c>
      <c r="F58" s="17"/>
      <c r="G58" s="17"/>
      <c r="H58" s="17"/>
      <c r="I58" s="17"/>
      <c r="J58" s="17"/>
      <c r="K58" s="17"/>
      <c r="L58" s="17"/>
      <c r="M58" s="17"/>
    </row>
    <row r="59" spans="2:13" ht="12" customHeight="1" hidden="1">
      <c r="B59" s="33" t="s">
        <v>252</v>
      </c>
      <c r="C59" s="17">
        <v>1</v>
      </c>
      <c r="D59" s="39"/>
      <c r="E59" s="17">
        <f t="shared" si="5"/>
        <v>1</v>
      </c>
      <c r="F59" s="17"/>
      <c r="G59" s="17"/>
      <c r="H59" s="17"/>
      <c r="I59" s="17"/>
      <c r="J59" s="17"/>
      <c r="K59" s="17"/>
      <c r="L59" s="17"/>
      <c r="M59" s="17"/>
    </row>
    <row r="60" spans="2:13" ht="12" customHeight="1" hidden="1">
      <c r="B60" s="33" t="s">
        <v>253</v>
      </c>
      <c r="C60" s="17"/>
      <c r="D60" s="39">
        <v>1</v>
      </c>
      <c r="E60" s="17">
        <f t="shared" si="5"/>
        <v>1</v>
      </c>
      <c r="F60" s="17"/>
      <c r="G60" s="17"/>
      <c r="H60" s="17"/>
      <c r="I60" s="17"/>
      <c r="J60" s="17"/>
      <c r="K60" s="17"/>
      <c r="L60" s="17"/>
      <c r="M60" s="17"/>
    </row>
    <row r="61" spans="2:13" ht="12" customHeight="1" hidden="1">
      <c r="B61" s="33" t="s">
        <v>254</v>
      </c>
      <c r="C61" s="17"/>
      <c r="D61" s="39">
        <v>1</v>
      </c>
      <c r="E61" s="17">
        <f t="shared" si="5"/>
        <v>1</v>
      </c>
      <c r="F61" s="17"/>
      <c r="G61" s="17"/>
      <c r="H61" s="17"/>
      <c r="I61" s="17"/>
      <c r="J61" s="17"/>
      <c r="K61" s="17"/>
      <c r="L61" s="17"/>
      <c r="M61" s="17"/>
    </row>
    <row r="62" spans="2:13" ht="12" customHeight="1" hidden="1">
      <c r="B62" s="33" t="s">
        <v>255</v>
      </c>
      <c r="C62" s="17"/>
      <c r="D62" s="39">
        <v>1</v>
      </c>
      <c r="E62" s="17">
        <f t="shared" si="5"/>
        <v>1</v>
      </c>
      <c r="F62" s="17"/>
      <c r="G62" s="17"/>
      <c r="H62" s="17"/>
      <c r="I62" s="17"/>
      <c r="J62" s="17"/>
      <c r="K62" s="17"/>
      <c r="L62" s="17"/>
      <c r="M62" s="17"/>
    </row>
    <row r="63" spans="2:13" ht="12" customHeight="1" hidden="1">
      <c r="B63" s="33" t="s">
        <v>256</v>
      </c>
      <c r="C63" s="17">
        <v>2</v>
      </c>
      <c r="D63" s="39">
        <v>1</v>
      </c>
      <c r="E63" s="17">
        <f t="shared" si="5"/>
        <v>3</v>
      </c>
      <c r="F63" s="17"/>
      <c r="G63" s="17"/>
      <c r="H63" s="17"/>
      <c r="I63" s="17"/>
      <c r="J63" s="17"/>
      <c r="K63" s="17"/>
      <c r="L63" s="17"/>
      <c r="M63" s="17"/>
    </row>
    <row r="64" spans="2:13" ht="12" customHeight="1" hidden="1">
      <c r="B64" s="33" t="s">
        <v>257</v>
      </c>
      <c r="C64" s="17">
        <v>8</v>
      </c>
      <c r="D64" s="39"/>
      <c r="E64" s="17">
        <f t="shared" si="5"/>
        <v>8</v>
      </c>
      <c r="F64" s="17"/>
      <c r="G64" s="17"/>
      <c r="H64" s="17"/>
      <c r="I64" s="17"/>
      <c r="J64" s="17"/>
      <c r="K64" s="17"/>
      <c r="L64" s="17"/>
      <c r="M64" s="17"/>
    </row>
    <row r="65" spans="2:13" ht="12" customHeight="1" hidden="1">
      <c r="B65" s="33" t="s">
        <v>258</v>
      </c>
      <c r="C65" s="17"/>
      <c r="D65" s="39">
        <v>1</v>
      </c>
      <c r="E65" s="17">
        <f t="shared" si="5"/>
        <v>1</v>
      </c>
      <c r="F65" s="17"/>
      <c r="G65" s="17"/>
      <c r="H65" s="17"/>
      <c r="I65" s="17"/>
      <c r="J65" s="17"/>
      <c r="K65" s="17"/>
      <c r="L65" s="17"/>
      <c r="M65" s="17"/>
    </row>
    <row r="66" spans="2:13" ht="12" customHeight="1" hidden="1">
      <c r="B66" s="33" t="s">
        <v>259</v>
      </c>
      <c r="C66" s="17">
        <v>3</v>
      </c>
      <c r="D66" s="39"/>
      <c r="E66" s="17">
        <f t="shared" si="5"/>
        <v>3</v>
      </c>
      <c r="F66" s="17"/>
      <c r="G66" s="17"/>
      <c r="H66" s="17"/>
      <c r="I66" s="17"/>
      <c r="J66" s="17"/>
      <c r="K66" s="17"/>
      <c r="L66" s="17"/>
      <c r="M66" s="17"/>
    </row>
    <row r="67" spans="2:13" ht="12" customHeight="1" hidden="1">
      <c r="B67" s="33" t="s">
        <v>260</v>
      </c>
      <c r="C67" s="17">
        <v>2</v>
      </c>
      <c r="D67" s="39">
        <v>1</v>
      </c>
      <c r="E67" s="17">
        <f t="shared" si="5"/>
        <v>3</v>
      </c>
      <c r="F67" s="17">
        <v>2</v>
      </c>
      <c r="G67" s="17"/>
      <c r="H67" s="17">
        <f>SUM(F67:G67)</f>
        <v>2</v>
      </c>
      <c r="I67" s="17"/>
      <c r="J67" s="17"/>
      <c r="K67" s="17"/>
      <c r="L67" s="17"/>
      <c r="M67" s="17"/>
    </row>
    <row r="68" spans="2:13" ht="12" customHeight="1" hidden="1">
      <c r="B68" s="33" t="s">
        <v>261</v>
      </c>
      <c r="C68" s="17"/>
      <c r="D68" s="39">
        <v>1</v>
      </c>
      <c r="E68" s="17">
        <f t="shared" si="5"/>
        <v>1</v>
      </c>
      <c r="F68" s="17"/>
      <c r="G68" s="17"/>
      <c r="H68" s="17"/>
      <c r="I68" s="17"/>
      <c r="J68" s="17"/>
      <c r="K68" s="17"/>
      <c r="L68" s="17"/>
      <c r="M68" s="17"/>
    </row>
    <row r="69" spans="2:13" ht="12" customHeight="1" hidden="1">
      <c r="B69" s="33" t="s">
        <v>262</v>
      </c>
      <c r="C69" s="17">
        <v>1</v>
      </c>
      <c r="D69" s="39"/>
      <c r="E69" s="17">
        <f t="shared" si="5"/>
        <v>1</v>
      </c>
      <c r="F69" s="17"/>
      <c r="G69" s="17"/>
      <c r="H69" s="17"/>
      <c r="I69" s="17"/>
      <c r="J69" s="17"/>
      <c r="K69" s="17"/>
      <c r="L69" s="17"/>
      <c r="M69" s="17"/>
    </row>
    <row r="70" spans="2:13" ht="12" customHeight="1">
      <c r="B70" s="33"/>
      <c r="C70" s="17"/>
      <c r="D70" s="39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" customHeight="1">
      <c r="A71" s="9" t="s">
        <v>263</v>
      </c>
      <c r="B71" s="31"/>
      <c r="C71" s="17"/>
      <c r="D71" s="39"/>
      <c r="E71" s="17"/>
      <c r="F71" s="17"/>
      <c r="G71" s="17"/>
      <c r="H71" s="17"/>
      <c r="I71" s="17"/>
      <c r="J71" s="17"/>
      <c r="K71" s="17"/>
      <c r="L71" s="17"/>
      <c r="M71" s="17"/>
    </row>
    <row r="72" spans="2:13" ht="12" customHeight="1">
      <c r="B72" s="42" t="s">
        <v>44</v>
      </c>
      <c r="C72" s="17">
        <f aca="true" t="shared" si="6" ref="C72:H72">SUM(C73:C78)</f>
        <v>3</v>
      </c>
      <c r="D72" s="39">
        <f t="shared" si="6"/>
        <v>3</v>
      </c>
      <c r="E72" s="17">
        <f t="shared" si="6"/>
        <v>6</v>
      </c>
      <c r="F72" s="17">
        <f t="shared" si="6"/>
        <v>5</v>
      </c>
      <c r="G72" s="17">
        <f t="shared" si="6"/>
        <v>3</v>
      </c>
      <c r="H72" s="17">
        <f t="shared" si="6"/>
        <v>8</v>
      </c>
      <c r="I72" s="17">
        <v>7</v>
      </c>
      <c r="J72" s="17"/>
      <c r="K72" s="17">
        <f aca="true" t="shared" si="7" ref="K72:K79">SUM(I72:J72)</f>
        <v>7</v>
      </c>
      <c r="L72" s="17"/>
      <c r="M72" s="32">
        <f>SUM(E72,H72,K72)</f>
        <v>21</v>
      </c>
    </row>
    <row r="73" spans="2:13" ht="12" customHeight="1" hidden="1">
      <c r="B73" s="31" t="s">
        <v>264</v>
      </c>
      <c r="C73" s="17"/>
      <c r="D73" s="39">
        <v>1</v>
      </c>
      <c r="E73" s="17">
        <f>SUM(C73:D73)</f>
        <v>1</v>
      </c>
      <c r="F73" s="17"/>
      <c r="G73" s="17"/>
      <c r="H73" s="17"/>
      <c r="I73" s="17"/>
      <c r="J73" s="17"/>
      <c r="K73" s="17">
        <f t="shared" si="7"/>
        <v>0</v>
      </c>
      <c r="L73" s="17"/>
      <c r="M73" s="17">
        <f aca="true" t="shared" si="8" ref="M73:M78">SUM(C73:J73)</f>
        <v>2</v>
      </c>
    </row>
    <row r="74" spans="2:13" ht="12" customHeight="1" hidden="1">
      <c r="B74" s="31" t="s">
        <v>265</v>
      </c>
      <c r="C74" s="17">
        <v>1</v>
      </c>
      <c r="D74" s="39"/>
      <c r="E74" s="17">
        <f>SUM(C74:D74)</f>
        <v>1</v>
      </c>
      <c r="F74" s="17"/>
      <c r="G74" s="17"/>
      <c r="H74" s="17"/>
      <c r="I74" s="17"/>
      <c r="J74" s="17"/>
      <c r="K74" s="17">
        <f t="shared" si="7"/>
        <v>0</v>
      </c>
      <c r="L74" s="17"/>
      <c r="M74" s="17">
        <f t="shared" si="8"/>
        <v>2</v>
      </c>
    </row>
    <row r="75" spans="2:13" ht="12" customHeight="1" hidden="1">
      <c r="B75" s="31" t="s">
        <v>266</v>
      </c>
      <c r="C75" s="17"/>
      <c r="D75" s="39">
        <v>1</v>
      </c>
      <c r="E75" s="17">
        <f>SUM(C75:D75)</f>
        <v>1</v>
      </c>
      <c r="F75" s="17"/>
      <c r="G75" s="17"/>
      <c r="H75" s="17"/>
      <c r="I75" s="17"/>
      <c r="J75" s="17"/>
      <c r="K75" s="17">
        <f t="shared" si="7"/>
        <v>0</v>
      </c>
      <c r="L75" s="17"/>
      <c r="M75" s="17">
        <f t="shared" si="8"/>
        <v>2</v>
      </c>
    </row>
    <row r="76" spans="2:13" ht="12" customHeight="1" hidden="1">
      <c r="B76" s="31" t="s">
        <v>267</v>
      </c>
      <c r="C76" s="17">
        <v>2</v>
      </c>
      <c r="D76" s="39">
        <v>1</v>
      </c>
      <c r="E76" s="17">
        <f>SUM(C76:D76)</f>
        <v>3</v>
      </c>
      <c r="F76" s="17"/>
      <c r="G76" s="17">
        <v>2</v>
      </c>
      <c r="H76" s="17">
        <f>SUM(F76:G76)</f>
        <v>2</v>
      </c>
      <c r="I76" s="17"/>
      <c r="J76" s="17"/>
      <c r="K76" s="17">
        <f t="shared" si="7"/>
        <v>0</v>
      </c>
      <c r="L76" s="17"/>
      <c r="M76" s="17">
        <f t="shared" si="8"/>
        <v>10</v>
      </c>
    </row>
    <row r="77" spans="2:13" ht="12" customHeight="1" hidden="1">
      <c r="B77" s="31" t="s">
        <v>268</v>
      </c>
      <c r="C77" s="17"/>
      <c r="D77" s="39"/>
      <c r="E77" s="17"/>
      <c r="F77" s="17"/>
      <c r="G77" s="17">
        <v>1</v>
      </c>
      <c r="H77" s="17">
        <f>SUM(F77:G77)</f>
        <v>1</v>
      </c>
      <c r="I77" s="17"/>
      <c r="J77" s="17"/>
      <c r="K77" s="17">
        <f t="shared" si="7"/>
        <v>0</v>
      </c>
      <c r="L77" s="17"/>
      <c r="M77" s="17">
        <f t="shared" si="8"/>
        <v>2</v>
      </c>
    </row>
    <row r="78" spans="2:13" ht="12" customHeight="1" hidden="1">
      <c r="B78" s="31" t="s">
        <v>269</v>
      </c>
      <c r="C78" s="17"/>
      <c r="D78" s="39"/>
      <c r="E78" s="17"/>
      <c r="F78" s="17">
        <v>5</v>
      </c>
      <c r="G78" s="17"/>
      <c r="H78" s="17">
        <f>SUM(F78:G78)</f>
        <v>5</v>
      </c>
      <c r="I78" s="17"/>
      <c r="J78" s="17"/>
      <c r="K78" s="17">
        <f t="shared" si="7"/>
        <v>0</v>
      </c>
      <c r="L78" s="17"/>
      <c r="M78" s="17">
        <f t="shared" si="8"/>
        <v>10</v>
      </c>
    </row>
    <row r="79" spans="2:13" ht="12" customHeight="1">
      <c r="B79" s="42" t="s">
        <v>149</v>
      </c>
      <c r="C79" s="17"/>
      <c r="D79" s="39"/>
      <c r="E79" s="17"/>
      <c r="F79" s="17"/>
      <c r="G79" s="17"/>
      <c r="H79" s="17"/>
      <c r="I79" s="17">
        <v>1</v>
      </c>
      <c r="J79" s="17"/>
      <c r="K79" s="17">
        <f t="shared" si="7"/>
        <v>1</v>
      </c>
      <c r="L79" s="17"/>
      <c r="M79" s="32">
        <f aca="true" t="shared" si="9" ref="M79:M110">SUM(E79,H79,K79)</f>
        <v>1</v>
      </c>
    </row>
    <row r="80" spans="2:13" ht="12" customHeight="1">
      <c r="B80" s="42" t="s">
        <v>45</v>
      </c>
      <c r="C80" s="17">
        <v>1</v>
      </c>
      <c r="D80" s="39">
        <f>SUM(D81:D82)</f>
        <v>2</v>
      </c>
      <c r="E80" s="17">
        <f>SUM(C80:D80)</f>
        <v>3</v>
      </c>
      <c r="F80" s="17"/>
      <c r="G80" s="17"/>
      <c r="H80" s="17"/>
      <c r="I80" s="17"/>
      <c r="J80" s="17"/>
      <c r="K80" s="17"/>
      <c r="L80" s="17"/>
      <c r="M80" s="32">
        <f t="shared" si="9"/>
        <v>3</v>
      </c>
    </row>
    <row r="81" spans="2:13" ht="12" customHeight="1" hidden="1">
      <c r="B81" s="31" t="s">
        <v>270</v>
      </c>
      <c r="C81" s="17"/>
      <c r="D81" s="39">
        <v>2</v>
      </c>
      <c r="E81" s="17">
        <f>SUM(C81:D81)</f>
        <v>2</v>
      </c>
      <c r="F81" s="17"/>
      <c r="G81" s="17"/>
      <c r="H81" s="17"/>
      <c r="I81" s="17"/>
      <c r="J81" s="17"/>
      <c r="K81" s="17"/>
      <c r="L81" s="17"/>
      <c r="M81" s="32">
        <f t="shared" si="9"/>
        <v>2</v>
      </c>
    </row>
    <row r="82" spans="2:13" ht="12" customHeight="1" hidden="1">
      <c r="B82" s="31" t="s">
        <v>271</v>
      </c>
      <c r="C82" s="17">
        <v>1</v>
      </c>
      <c r="D82" s="39"/>
      <c r="E82" s="17">
        <f>SUM(C82:D82)</f>
        <v>1</v>
      </c>
      <c r="F82" s="17"/>
      <c r="G82" s="17"/>
      <c r="H82" s="17"/>
      <c r="I82" s="17"/>
      <c r="J82" s="17"/>
      <c r="K82" s="17"/>
      <c r="L82" s="17"/>
      <c r="M82" s="32">
        <f t="shared" si="9"/>
        <v>1</v>
      </c>
    </row>
    <row r="83" spans="2:13" ht="12" customHeight="1">
      <c r="B83" s="4" t="s">
        <v>140</v>
      </c>
      <c r="C83" s="17">
        <f>SUM(C84)</f>
        <v>5</v>
      </c>
      <c r="D83" s="39"/>
      <c r="E83" s="17">
        <f>SUM(E84)</f>
        <v>5</v>
      </c>
      <c r="F83" s="17"/>
      <c r="G83" s="17"/>
      <c r="H83" s="17"/>
      <c r="I83" s="17"/>
      <c r="J83" s="17">
        <v>3</v>
      </c>
      <c r="K83" s="17">
        <f aca="true" t="shared" si="10" ref="K83:K107">SUM(I83:J83)</f>
        <v>3</v>
      </c>
      <c r="L83" s="17"/>
      <c r="M83" s="32">
        <f t="shared" si="9"/>
        <v>8</v>
      </c>
    </row>
    <row r="84" spans="2:13" ht="12" customHeight="1" hidden="1">
      <c r="B84" s="31" t="s">
        <v>272</v>
      </c>
      <c r="C84" s="17">
        <v>5</v>
      </c>
      <c r="D84" s="39"/>
      <c r="E84" s="17">
        <f>SUM(C84:D84)</f>
        <v>5</v>
      </c>
      <c r="F84" s="17"/>
      <c r="G84" s="17"/>
      <c r="H84" s="17"/>
      <c r="I84" s="17"/>
      <c r="J84" s="17"/>
      <c r="K84" s="17">
        <f t="shared" si="10"/>
        <v>0</v>
      </c>
      <c r="L84" s="17"/>
      <c r="M84" s="32">
        <f t="shared" si="9"/>
        <v>5</v>
      </c>
    </row>
    <row r="85" spans="2:13" ht="12" customHeight="1">
      <c r="B85" s="4" t="s">
        <v>46</v>
      </c>
      <c r="C85" s="17">
        <f aca="true" t="shared" si="11" ref="C85:H85">SUM(C86:C106)</f>
        <v>36</v>
      </c>
      <c r="D85" s="39">
        <f t="shared" si="11"/>
        <v>71</v>
      </c>
      <c r="E85" s="17">
        <f t="shared" si="11"/>
        <v>107</v>
      </c>
      <c r="F85" s="17">
        <f t="shared" si="11"/>
        <v>15</v>
      </c>
      <c r="G85" s="17">
        <f t="shared" si="11"/>
        <v>27</v>
      </c>
      <c r="H85" s="17">
        <f t="shared" si="11"/>
        <v>42</v>
      </c>
      <c r="I85" s="17">
        <v>1</v>
      </c>
      <c r="J85" s="17"/>
      <c r="K85" s="17">
        <f t="shared" si="10"/>
        <v>1</v>
      </c>
      <c r="L85" s="17"/>
      <c r="M85" s="32">
        <f t="shared" si="9"/>
        <v>150</v>
      </c>
    </row>
    <row r="86" spans="2:13" ht="12" customHeight="1" hidden="1">
      <c r="B86" s="31" t="s">
        <v>273</v>
      </c>
      <c r="C86" s="17"/>
      <c r="D86" s="39">
        <v>1</v>
      </c>
      <c r="E86" s="17">
        <f aca="true" t="shared" si="12" ref="E86:E106">SUM(C86:D86)</f>
        <v>1</v>
      </c>
      <c r="F86" s="17"/>
      <c r="G86" s="17"/>
      <c r="H86" s="17"/>
      <c r="I86" s="17"/>
      <c r="J86" s="17"/>
      <c r="K86" s="17">
        <f t="shared" si="10"/>
        <v>0</v>
      </c>
      <c r="L86" s="17"/>
      <c r="M86" s="32">
        <f t="shared" si="9"/>
        <v>1</v>
      </c>
    </row>
    <row r="87" spans="2:13" ht="12" customHeight="1" hidden="1">
      <c r="B87" s="31" t="s">
        <v>274</v>
      </c>
      <c r="C87" s="17"/>
      <c r="D87" s="39">
        <v>1</v>
      </c>
      <c r="E87" s="17">
        <f t="shared" si="12"/>
        <v>1</v>
      </c>
      <c r="F87" s="17"/>
      <c r="G87" s="17"/>
      <c r="H87" s="17"/>
      <c r="I87" s="17"/>
      <c r="J87" s="17"/>
      <c r="K87" s="17">
        <f t="shared" si="10"/>
        <v>0</v>
      </c>
      <c r="L87" s="17"/>
      <c r="M87" s="32">
        <f t="shared" si="9"/>
        <v>1</v>
      </c>
    </row>
    <row r="88" spans="2:13" ht="12" customHeight="1" hidden="1">
      <c r="B88" s="31" t="s">
        <v>275</v>
      </c>
      <c r="C88" s="17"/>
      <c r="D88" s="39">
        <v>1</v>
      </c>
      <c r="E88" s="17">
        <f t="shared" si="12"/>
        <v>1</v>
      </c>
      <c r="F88" s="17"/>
      <c r="G88" s="17"/>
      <c r="H88" s="17"/>
      <c r="I88" s="17"/>
      <c r="J88" s="17"/>
      <c r="K88" s="17">
        <f t="shared" si="10"/>
        <v>0</v>
      </c>
      <c r="L88" s="17"/>
      <c r="M88" s="32">
        <f t="shared" si="9"/>
        <v>1</v>
      </c>
    </row>
    <row r="89" spans="2:13" ht="12" customHeight="1" hidden="1">
      <c r="B89" s="31" t="s">
        <v>276</v>
      </c>
      <c r="C89" s="17"/>
      <c r="D89" s="39">
        <v>1</v>
      </c>
      <c r="E89" s="17">
        <f t="shared" si="12"/>
        <v>1</v>
      </c>
      <c r="F89" s="17"/>
      <c r="G89" s="17"/>
      <c r="H89" s="17"/>
      <c r="I89" s="17"/>
      <c r="J89" s="17"/>
      <c r="K89" s="17">
        <f t="shared" si="10"/>
        <v>0</v>
      </c>
      <c r="L89" s="17"/>
      <c r="M89" s="32">
        <f t="shared" si="9"/>
        <v>1</v>
      </c>
    </row>
    <row r="90" spans="2:13" ht="12" customHeight="1" hidden="1">
      <c r="B90" s="36" t="s">
        <v>277</v>
      </c>
      <c r="C90" s="17"/>
      <c r="D90" s="39">
        <v>1</v>
      </c>
      <c r="E90" s="17">
        <f t="shared" si="12"/>
        <v>1</v>
      </c>
      <c r="F90" s="17"/>
      <c r="G90" s="17"/>
      <c r="H90" s="17"/>
      <c r="I90" s="17"/>
      <c r="J90" s="17"/>
      <c r="K90" s="17">
        <f t="shared" si="10"/>
        <v>0</v>
      </c>
      <c r="L90" s="17"/>
      <c r="M90" s="32">
        <f t="shared" si="9"/>
        <v>1</v>
      </c>
    </row>
    <row r="91" spans="2:13" ht="24" customHeight="1" hidden="1">
      <c r="B91" s="36" t="s">
        <v>278</v>
      </c>
      <c r="C91" s="17"/>
      <c r="D91" s="39">
        <v>1</v>
      </c>
      <c r="E91" s="17">
        <f t="shared" si="12"/>
        <v>1</v>
      </c>
      <c r="F91" s="17"/>
      <c r="G91" s="17"/>
      <c r="H91" s="17"/>
      <c r="I91" s="17"/>
      <c r="J91" s="17"/>
      <c r="K91" s="17">
        <f t="shared" si="10"/>
        <v>0</v>
      </c>
      <c r="L91" s="17"/>
      <c r="M91" s="32">
        <f t="shared" si="9"/>
        <v>1</v>
      </c>
    </row>
    <row r="92" spans="2:13" ht="12" customHeight="1" hidden="1">
      <c r="B92" s="31" t="s">
        <v>279</v>
      </c>
      <c r="C92" s="17"/>
      <c r="D92" s="39">
        <v>1</v>
      </c>
      <c r="E92" s="17">
        <f t="shared" si="12"/>
        <v>1</v>
      </c>
      <c r="F92" s="17"/>
      <c r="G92" s="17"/>
      <c r="H92" s="17"/>
      <c r="I92" s="17"/>
      <c r="J92" s="17"/>
      <c r="K92" s="17">
        <f t="shared" si="10"/>
        <v>0</v>
      </c>
      <c r="L92" s="17"/>
      <c r="M92" s="32">
        <f t="shared" si="9"/>
        <v>1</v>
      </c>
    </row>
    <row r="93" spans="2:13" ht="12" customHeight="1" hidden="1">
      <c r="B93" s="33" t="s">
        <v>280</v>
      </c>
      <c r="C93" s="17">
        <v>7</v>
      </c>
      <c r="D93" s="39"/>
      <c r="E93" s="17">
        <f t="shared" si="12"/>
        <v>7</v>
      </c>
      <c r="F93" s="17">
        <v>6</v>
      </c>
      <c r="G93" s="17"/>
      <c r="H93" s="17">
        <f>SUM(F93:G93)</f>
        <v>6</v>
      </c>
      <c r="I93" s="17"/>
      <c r="J93" s="17"/>
      <c r="K93" s="17">
        <f t="shared" si="10"/>
        <v>0</v>
      </c>
      <c r="L93" s="17"/>
      <c r="M93" s="32">
        <f t="shared" si="9"/>
        <v>13</v>
      </c>
    </row>
    <row r="94" spans="2:13" ht="12" customHeight="1" hidden="1">
      <c r="B94" s="33" t="s">
        <v>281</v>
      </c>
      <c r="C94" s="17">
        <v>10</v>
      </c>
      <c r="D94" s="39">
        <v>13</v>
      </c>
      <c r="E94" s="17">
        <f t="shared" si="12"/>
        <v>23</v>
      </c>
      <c r="F94" s="17">
        <v>2</v>
      </c>
      <c r="G94" s="17">
        <v>3</v>
      </c>
      <c r="H94" s="17">
        <f>SUM(F94:G94)</f>
        <v>5</v>
      </c>
      <c r="I94" s="17"/>
      <c r="J94" s="17"/>
      <c r="K94" s="17">
        <f t="shared" si="10"/>
        <v>0</v>
      </c>
      <c r="L94" s="17"/>
      <c r="M94" s="32">
        <f t="shared" si="9"/>
        <v>28</v>
      </c>
    </row>
    <row r="95" spans="2:13" ht="12" customHeight="1" hidden="1">
      <c r="B95" s="33" t="s">
        <v>282</v>
      </c>
      <c r="C95" s="17"/>
      <c r="D95" s="39">
        <v>20</v>
      </c>
      <c r="E95" s="17">
        <f t="shared" si="12"/>
        <v>20</v>
      </c>
      <c r="F95" s="17"/>
      <c r="G95" s="17">
        <v>15</v>
      </c>
      <c r="H95" s="17">
        <f>SUM(F95:G95)</f>
        <v>15</v>
      </c>
      <c r="I95" s="17"/>
      <c r="J95" s="17"/>
      <c r="K95" s="17">
        <f t="shared" si="10"/>
        <v>0</v>
      </c>
      <c r="L95" s="17"/>
      <c r="M95" s="32">
        <f t="shared" si="9"/>
        <v>35</v>
      </c>
    </row>
    <row r="96" spans="2:13" ht="12" customHeight="1" hidden="1">
      <c r="B96" s="33" t="s">
        <v>283</v>
      </c>
      <c r="C96" s="17"/>
      <c r="D96" s="39">
        <v>6</v>
      </c>
      <c r="E96" s="17">
        <f t="shared" si="12"/>
        <v>6</v>
      </c>
      <c r="F96" s="17"/>
      <c r="G96" s="17">
        <v>2</v>
      </c>
      <c r="H96" s="17">
        <f>SUM(F96:G96)</f>
        <v>2</v>
      </c>
      <c r="I96" s="17"/>
      <c r="J96" s="17"/>
      <c r="K96" s="17">
        <f t="shared" si="10"/>
        <v>0</v>
      </c>
      <c r="L96" s="17"/>
      <c r="M96" s="32">
        <f t="shared" si="9"/>
        <v>8</v>
      </c>
    </row>
    <row r="97" spans="2:13" ht="12" customHeight="1" hidden="1">
      <c r="B97" s="33" t="s">
        <v>284</v>
      </c>
      <c r="C97" s="17">
        <v>8</v>
      </c>
      <c r="D97" s="39"/>
      <c r="E97" s="17">
        <f t="shared" si="12"/>
        <v>8</v>
      </c>
      <c r="F97" s="17">
        <v>2</v>
      </c>
      <c r="G97" s="17"/>
      <c r="H97" s="17">
        <f>SUM(F97:G97)</f>
        <v>2</v>
      </c>
      <c r="I97" s="17"/>
      <c r="J97" s="17"/>
      <c r="K97" s="17">
        <f t="shared" si="10"/>
        <v>0</v>
      </c>
      <c r="L97" s="17"/>
      <c r="M97" s="32">
        <f t="shared" si="9"/>
        <v>10</v>
      </c>
    </row>
    <row r="98" spans="2:13" ht="12.75" hidden="1">
      <c r="B98" s="33" t="s">
        <v>285</v>
      </c>
      <c r="C98" s="17"/>
      <c r="D98" s="39">
        <v>10</v>
      </c>
      <c r="E98" s="17">
        <f t="shared" si="12"/>
        <v>10</v>
      </c>
      <c r="F98" s="17"/>
      <c r="G98" s="17"/>
      <c r="H98" s="17"/>
      <c r="I98" s="17"/>
      <c r="J98" s="17"/>
      <c r="K98" s="17">
        <f t="shared" si="10"/>
        <v>0</v>
      </c>
      <c r="L98" s="17"/>
      <c r="M98" s="32">
        <f t="shared" si="9"/>
        <v>10</v>
      </c>
    </row>
    <row r="99" spans="2:13" ht="12" customHeight="1" hidden="1">
      <c r="B99" s="31" t="s">
        <v>286</v>
      </c>
      <c r="C99" s="17"/>
      <c r="D99" s="39">
        <v>2</v>
      </c>
      <c r="E99" s="17">
        <f t="shared" si="12"/>
        <v>2</v>
      </c>
      <c r="F99" s="17"/>
      <c r="G99" s="17"/>
      <c r="H99" s="17"/>
      <c r="I99" s="17"/>
      <c r="J99" s="17"/>
      <c r="K99" s="17">
        <f t="shared" si="10"/>
        <v>0</v>
      </c>
      <c r="L99" s="17"/>
      <c r="M99" s="32">
        <f t="shared" si="9"/>
        <v>2</v>
      </c>
    </row>
    <row r="100" spans="2:13" ht="12" customHeight="1" hidden="1">
      <c r="B100" s="33" t="s">
        <v>287</v>
      </c>
      <c r="C100" s="17"/>
      <c r="D100" s="39">
        <v>1</v>
      </c>
      <c r="E100" s="17">
        <f t="shared" si="12"/>
        <v>1</v>
      </c>
      <c r="F100" s="17"/>
      <c r="G100" s="17"/>
      <c r="H100" s="17"/>
      <c r="I100" s="17"/>
      <c r="J100" s="17"/>
      <c r="K100" s="17">
        <f t="shared" si="10"/>
        <v>0</v>
      </c>
      <c r="L100" s="17"/>
      <c r="M100" s="32">
        <f t="shared" si="9"/>
        <v>1</v>
      </c>
    </row>
    <row r="101" spans="2:13" ht="12" customHeight="1" hidden="1">
      <c r="B101" s="33" t="s">
        <v>288</v>
      </c>
      <c r="C101" s="32">
        <v>8</v>
      </c>
      <c r="D101" s="39"/>
      <c r="E101" s="17">
        <f t="shared" si="12"/>
        <v>8</v>
      </c>
      <c r="F101" s="32">
        <v>3</v>
      </c>
      <c r="G101" s="17"/>
      <c r="H101" s="17">
        <f>SUM(F101:G101)</f>
        <v>3</v>
      </c>
      <c r="I101" s="17"/>
      <c r="J101" s="17"/>
      <c r="K101" s="17">
        <f t="shared" si="10"/>
        <v>0</v>
      </c>
      <c r="L101" s="17"/>
      <c r="M101" s="32">
        <f t="shared" si="9"/>
        <v>11</v>
      </c>
    </row>
    <row r="102" spans="2:13" ht="12" customHeight="1" hidden="1">
      <c r="B102" s="33" t="s">
        <v>289</v>
      </c>
      <c r="C102" s="32"/>
      <c r="D102" s="39">
        <v>5</v>
      </c>
      <c r="E102" s="17">
        <f t="shared" si="12"/>
        <v>5</v>
      </c>
      <c r="F102" s="32"/>
      <c r="G102" s="17">
        <v>4</v>
      </c>
      <c r="H102" s="17">
        <f>SUM(F102:G102)</f>
        <v>4</v>
      </c>
      <c r="I102" s="17"/>
      <c r="J102" s="17"/>
      <c r="K102" s="17">
        <f t="shared" si="10"/>
        <v>0</v>
      </c>
      <c r="L102" s="17"/>
      <c r="M102" s="32">
        <f t="shared" si="9"/>
        <v>9</v>
      </c>
    </row>
    <row r="103" spans="2:13" ht="12" customHeight="1" hidden="1">
      <c r="B103" s="33" t="s">
        <v>290</v>
      </c>
      <c r="C103" s="32"/>
      <c r="D103" s="39">
        <v>2</v>
      </c>
      <c r="E103" s="17">
        <f t="shared" si="12"/>
        <v>2</v>
      </c>
      <c r="F103" s="32"/>
      <c r="G103" s="17"/>
      <c r="H103" s="17"/>
      <c r="I103" s="17"/>
      <c r="J103" s="17"/>
      <c r="K103" s="17">
        <f t="shared" si="10"/>
        <v>0</v>
      </c>
      <c r="L103" s="17"/>
      <c r="M103" s="32">
        <f t="shared" si="9"/>
        <v>2</v>
      </c>
    </row>
    <row r="104" spans="2:13" ht="12" customHeight="1" hidden="1">
      <c r="B104" s="33" t="s">
        <v>291</v>
      </c>
      <c r="C104" s="32"/>
      <c r="D104" s="39">
        <v>2</v>
      </c>
      <c r="E104" s="17">
        <f t="shared" si="12"/>
        <v>2</v>
      </c>
      <c r="F104" s="32"/>
      <c r="G104" s="17"/>
      <c r="H104" s="17"/>
      <c r="I104" s="17"/>
      <c r="J104" s="17"/>
      <c r="K104" s="17">
        <f t="shared" si="10"/>
        <v>0</v>
      </c>
      <c r="L104" s="17"/>
      <c r="M104" s="32">
        <f t="shared" si="9"/>
        <v>2</v>
      </c>
    </row>
    <row r="105" spans="2:13" ht="12" customHeight="1" hidden="1">
      <c r="B105" s="33" t="s">
        <v>292</v>
      </c>
      <c r="C105" s="32">
        <v>3</v>
      </c>
      <c r="D105" s="39">
        <v>2</v>
      </c>
      <c r="E105" s="17">
        <f t="shared" si="12"/>
        <v>5</v>
      </c>
      <c r="F105" s="32">
        <v>2</v>
      </c>
      <c r="G105" s="17">
        <v>3</v>
      </c>
      <c r="H105" s="17">
        <f>SUM(F105:G105)</f>
        <v>5</v>
      </c>
      <c r="I105" s="17"/>
      <c r="J105" s="17"/>
      <c r="K105" s="17">
        <f t="shared" si="10"/>
        <v>0</v>
      </c>
      <c r="L105" s="17"/>
      <c r="M105" s="32">
        <f t="shared" si="9"/>
        <v>10</v>
      </c>
    </row>
    <row r="106" spans="2:13" ht="12" customHeight="1" hidden="1">
      <c r="B106" s="31" t="s">
        <v>293</v>
      </c>
      <c r="C106" s="32"/>
      <c r="D106" s="39">
        <v>1</v>
      </c>
      <c r="E106" s="17">
        <f t="shared" si="12"/>
        <v>1</v>
      </c>
      <c r="F106" s="32"/>
      <c r="G106" s="17"/>
      <c r="H106" s="17"/>
      <c r="I106" s="17"/>
      <c r="J106" s="17"/>
      <c r="K106" s="17">
        <f t="shared" si="10"/>
        <v>0</v>
      </c>
      <c r="L106" s="17"/>
      <c r="M106" s="32">
        <f t="shared" si="9"/>
        <v>1</v>
      </c>
    </row>
    <row r="107" spans="2:13" ht="12" customHeight="1">
      <c r="B107" s="42" t="s">
        <v>322</v>
      </c>
      <c r="C107" s="32"/>
      <c r="D107" s="39"/>
      <c r="E107" s="17"/>
      <c r="F107" s="32"/>
      <c r="G107" s="17"/>
      <c r="H107" s="17"/>
      <c r="I107" s="17">
        <v>1</v>
      </c>
      <c r="J107" s="17"/>
      <c r="K107" s="17">
        <f t="shared" si="10"/>
        <v>1</v>
      </c>
      <c r="L107" s="17"/>
      <c r="M107" s="32">
        <f t="shared" si="9"/>
        <v>1</v>
      </c>
    </row>
    <row r="108" spans="2:13" ht="12" customHeight="1">
      <c r="B108" s="4" t="s">
        <v>88</v>
      </c>
      <c r="C108" s="32">
        <f>SUM(C109)</f>
        <v>2</v>
      </c>
      <c r="D108" s="39"/>
      <c r="E108" s="32">
        <f>SUM(E109)</f>
        <v>2</v>
      </c>
      <c r="F108" s="32">
        <f>SUM(F109)</f>
        <v>2</v>
      </c>
      <c r="G108" s="17"/>
      <c r="H108" s="32">
        <f>SUM(H109)</f>
        <v>2</v>
      </c>
      <c r="I108" s="17"/>
      <c r="J108" s="17"/>
      <c r="K108" s="17"/>
      <c r="L108" s="17"/>
      <c r="M108" s="32">
        <f t="shared" si="9"/>
        <v>4</v>
      </c>
    </row>
    <row r="109" spans="2:13" ht="12" customHeight="1" hidden="1">
      <c r="B109" s="31" t="s">
        <v>294</v>
      </c>
      <c r="C109" s="17">
        <v>2</v>
      </c>
      <c r="D109" s="39"/>
      <c r="E109" s="17">
        <f>SUM(C109:D109)</f>
        <v>2</v>
      </c>
      <c r="F109" s="17">
        <v>2</v>
      </c>
      <c r="G109" s="17"/>
      <c r="H109" s="17">
        <f>SUM(F109:G109)</f>
        <v>2</v>
      </c>
      <c r="I109" s="17"/>
      <c r="J109" s="17"/>
      <c r="K109" s="17"/>
      <c r="L109" s="17"/>
      <c r="M109" s="32">
        <f t="shared" si="9"/>
        <v>4</v>
      </c>
    </row>
    <row r="110" spans="2:13" ht="12" customHeight="1">
      <c r="B110" s="4" t="s">
        <v>47</v>
      </c>
      <c r="C110" s="17">
        <f>SUM(C111:C117)</f>
        <v>1</v>
      </c>
      <c r="D110" s="39">
        <f>SUM(D111:D117)</f>
        <v>5</v>
      </c>
      <c r="E110" s="17">
        <f>SUM(E111:E117)</f>
        <v>6</v>
      </c>
      <c r="F110" s="17">
        <f>SUM(F111:F117)</f>
        <v>2</v>
      </c>
      <c r="G110" s="17"/>
      <c r="H110" s="17">
        <f>SUM(H111:H117)</f>
        <v>2</v>
      </c>
      <c r="I110" s="17"/>
      <c r="J110" s="17">
        <v>1</v>
      </c>
      <c r="K110" s="17">
        <f>SUM(I110:J110)</f>
        <v>1</v>
      </c>
      <c r="L110" s="17"/>
      <c r="M110" s="32">
        <f t="shared" si="9"/>
        <v>9</v>
      </c>
    </row>
    <row r="111" spans="2:13" ht="12" customHeight="1" hidden="1">
      <c r="B111" s="31" t="s">
        <v>295</v>
      </c>
      <c r="C111" s="17"/>
      <c r="D111" s="39">
        <v>1</v>
      </c>
      <c r="E111" s="17">
        <f>SUM(C111:D111)</f>
        <v>1</v>
      </c>
      <c r="F111" s="17"/>
      <c r="G111" s="17"/>
      <c r="H111" s="17"/>
      <c r="I111" s="17"/>
      <c r="J111" s="17"/>
      <c r="K111" s="17"/>
      <c r="L111" s="17"/>
      <c r="M111" s="32">
        <f aca="true" t="shared" si="13" ref="M111:M134">SUM(E111,H111,K111)</f>
        <v>1</v>
      </c>
    </row>
    <row r="112" spans="2:13" ht="12" customHeight="1" hidden="1">
      <c r="B112" s="31" t="s">
        <v>296</v>
      </c>
      <c r="C112" s="17"/>
      <c r="D112" s="39">
        <v>1</v>
      </c>
      <c r="E112" s="17">
        <f>SUM(C112:D112)</f>
        <v>1</v>
      </c>
      <c r="F112" s="17"/>
      <c r="G112" s="17"/>
      <c r="H112" s="17"/>
      <c r="I112" s="17"/>
      <c r="J112" s="17"/>
      <c r="K112" s="17"/>
      <c r="L112" s="17"/>
      <c r="M112" s="32">
        <f t="shared" si="13"/>
        <v>1</v>
      </c>
    </row>
    <row r="113" spans="2:13" ht="12" customHeight="1" hidden="1">
      <c r="B113" s="31" t="s">
        <v>297</v>
      </c>
      <c r="C113" s="17"/>
      <c r="D113" s="39"/>
      <c r="E113" s="17"/>
      <c r="F113" s="17">
        <v>1</v>
      </c>
      <c r="G113" s="17"/>
      <c r="H113" s="17">
        <f>SUM(F113:G113)</f>
        <v>1</v>
      </c>
      <c r="I113" s="17"/>
      <c r="J113" s="17"/>
      <c r="K113" s="17"/>
      <c r="L113" s="17"/>
      <c r="M113" s="32">
        <f t="shared" si="13"/>
        <v>1</v>
      </c>
    </row>
    <row r="114" spans="2:13" ht="12" customHeight="1" hidden="1">
      <c r="B114" s="31" t="s">
        <v>298</v>
      </c>
      <c r="C114" s="17"/>
      <c r="D114" s="39">
        <v>1</v>
      </c>
      <c r="E114" s="17">
        <f>SUM(C114:D114)</f>
        <v>1</v>
      </c>
      <c r="F114" s="17"/>
      <c r="G114" s="17"/>
      <c r="H114" s="17"/>
      <c r="I114" s="17"/>
      <c r="J114" s="17"/>
      <c r="K114" s="17"/>
      <c r="L114" s="17"/>
      <c r="M114" s="32">
        <f t="shared" si="13"/>
        <v>1</v>
      </c>
    </row>
    <row r="115" spans="2:13" ht="12" customHeight="1" hidden="1">
      <c r="B115" s="31" t="s">
        <v>299</v>
      </c>
      <c r="C115" s="17"/>
      <c r="D115" s="39"/>
      <c r="E115" s="17"/>
      <c r="F115" s="17">
        <v>1</v>
      </c>
      <c r="G115" s="17"/>
      <c r="H115" s="17">
        <f>SUM(F115:G115)</f>
        <v>1</v>
      </c>
      <c r="I115" s="17"/>
      <c r="J115" s="17"/>
      <c r="K115" s="17"/>
      <c r="L115" s="17"/>
      <c r="M115" s="32">
        <f t="shared" si="13"/>
        <v>1</v>
      </c>
    </row>
    <row r="116" spans="2:13" ht="12" customHeight="1" hidden="1">
      <c r="B116" s="31" t="s">
        <v>300</v>
      </c>
      <c r="C116" s="17">
        <v>1</v>
      </c>
      <c r="D116" s="39"/>
      <c r="E116" s="17">
        <f>SUM(C116:D116)</f>
        <v>1</v>
      </c>
      <c r="F116" s="17"/>
      <c r="G116" s="17"/>
      <c r="H116" s="17"/>
      <c r="I116" s="17"/>
      <c r="J116" s="17"/>
      <c r="K116" s="17"/>
      <c r="L116" s="17"/>
      <c r="M116" s="32">
        <f t="shared" si="13"/>
        <v>1</v>
      </c>
    </row>
    <row r="117" spans="2:13" ht="12" customHeight="1" hidden="1">
      <c r="B117" s="31" t="s">
        <v>301</v>
      </c>
      <c r="C117" s="17"/>
      <c r="D117" s="39">
        <v>2</v>
      </c>
      <c r="E117" s="17">
        <f>SUM(C117:D117)</f>
        <v>2</v>
      </c>
      <c r="F117" s="17"/>
      <c r="G117" s="17"/>
      <c r="H117" s="17"/>
      <c r="I117" s="17"/>
      <c r="J117" s="17"/>
      <c r="K117" s="17"/>
      <c r="L117" s="17"/>
      <c r="M117" s="32">
        <f t="shared" si="13"/>
        <v>2</v>
      </c>
    </row>
    <row r="118" spans="2:13" ht="12" customHeight="1">
      <c r="B118" s="42" t="s">
        <v>323</v>
      </c>
      <c r="C118" s="17"/>
      <c r="D118" s="39"/>
      <c r="E118" s="17"/>
      <c r="F118" s="17"/>
      <c r="G118" s="17"/>
      <c r="H118" s="17"/>
      <c r="I118" s="17">
        <v>1</v>
      </c>
      <c r="J118" s="17"/>
      <c r="K118" s="17">
        <f>SUM(I118:J118)</f>
        <v>1</v>
      </c>
      <c r="L118" s="17"/>
      <c r="M118" s="32">
        <f t="shared" si="13"/>
        <v>1</v>
      </c>
    </row>
    <row r="119" spans="2:13" ht="12" customHeight="1">
      <c r="B119" s="4" t="s">
        <v>302</v>
      </c>
      <c r="C119" s="17">
        <f aca="true" t="shared" si="14" ref="C119:H119">SUM(C120)</f>
        <v>3</v>
      </c>
      <c r="D119" s="39">
        <f t="shared" si="14"/>
        <v>1</v>
      </c>
      <c r="E119" s="17">
        <f t="shared" si="14"/>
        <v>4</v>
      </c>
      <c r="F119" s="17">
        <f t="shared" si="14"/>
        <v>3</v>
      </c>
      <c r="G119" s="17">
        <f t="shared" si="14"/>
        <v>1</v>
      </c>
      <c r="H119" s="17">
        <f t="shared" si="14"/>
        <v>4</v>
      </c>
      <c r="I119" s="17"/>
      <c r="J119" s="17"/>
      <c r="K119" s="17"/>
      <c r="L119" s="17"/>
      <c r="M119" s="32">
        <f t="shared" si="13"/>
        <v>8</v>
      </c>
    </row>
    <row r="120" spans="2:13" ht="12" customHeight="1" hidden="1">
      <c r="B120" s="31" t="s">
        <v>303</v>
      </c>
      <c r="C120" s="17">
        <v>3</v>
      </c>
      <c r="D120" s="39">
        <v>1</v>
      </c>
      <c r="E120" s="17">
        <f>SUM(C120:D120)</f>
        <v>4</v>
      </c>
      <c r="F120" s="17">
        <v>3</v>
      </c>
      <c r="G120" s="17">
        <v>1</v>
      </c>
      <c r="H120" s="17">
        <f>SUM(F120:G120)</f>
        <v>4</v>
      </c>
      <c r="I120" s="17"/>
      <c r="J120" s="17"/>
      <c r="K120" s="17"/>
      <c r="L120" s="17"/>
      <c r="M120" s="32">
        <f t="shared" si="13"/>
        <v>8</v>
      </c>
    </row>
    <row r="121" spans="2:13" ht="12" customHeight="1">
      <c r="B121" s="4" t="s">
        <v>304</v>
      </c>
      <c r="C121" s="17"/>
      <c r="D121" s="39">
        <f>SUM(D122:D124)</f>
        <v>3</v>
      </c>
      <c r="E121" s="17">
        <f>SUM(E122:E124)</f>
        <v>3</v>
      </c>
      <c r="F121" s="17"/>
      <c r="G121" s="17"/>
      <c r="H121" s="17"/>
      <c r="I121" s="17"/>
      <c r="J121" s="17"/>
      <c r="K121" s="17"/>
      <c r="L121" s="17"/>
      <c r="M121" s="32">
        <f t="shared" si="13"/>
        <v>3</v>
      </c>
    </row>
    <row r="122" spans="2:13" ht="12" customHeight="1" hidden="1">
      <c r="B122" s="31" t="s">
        <v>305</v>
      </c>
      <c r="C122" s="17"/>
      <c r="D122" s="39">
        <v>1</v>
      </c>
      <c r="E122" s="17">
        <f>SUM(C122:D122)</f>
        <v>1</v>
      </c>
      <c r="F122" s="17"/>
      <c r="G122" s="17"/>
      <c r="H122" s="17"/>
      <c r="I122" s="17"/>
      <c r="J122" s="17"/>
      <c r="K122" s="17"/>
      <c r="L122" s="17"/>
      <c r="M122" s="32">
        <f t="shared" si="13"/>
        <v>1</v>
      </c>
    </row>
    <row r="123" spans="2:13" ht="12" customHeight="1" hidden="1">
      <c r="B123" s="33" t="s">
        <v>306</v>
      </c>
      <c r="C123" s="32"/>
      <c r="D123" s="39">
        <v>1</v>
      </c>
      <c r="E123" s="17">
        <f>SUM(C123:D123)</f>
        <v>1</v>
      </c>
      <c r="F123" s="17"/>
      <c r="G123" s="17"/>
      <c r="H123" s="17"/>
      <c r="I123" s="17"/>
      <c r="J123" s="17"/>
      <c r="K123" s="17"/>
      <c r="L123" s="17"/>
      <c r="M123" s="32">
        <f t="shared" si="13"/>
        <v>1</v>
      </c>
    </row>
    <row r="124" spans="2:13" ht="12" customHeight="1" hidden="1">
      <c r="B124" s="33" t="s">
        <v>307</v>
      </c>
      <c r="C124" s="32"/>
      <c r="D124" s="39">
        <v>1</v>
      </c>
      <c r="E124" s="17">
        <f>SUM(C124:D124)</f>
        <v>1</v>
      </c>
      <c r="F124" s="17"/>
      <c r="G124" s="17"/>
      <c r="H124" s="17"/>
      <c r="I124" s="17"/>
      <c r="J124" s="17"/>
      <c r="K124" s="17"/>
      <c r="L124" s="17"/>
      <c r="M124" s="32">
        <f t="shared" si="13"/>
        <v>1</v>
      </c>
    </row>
    <row r="125" spans="2:13" ht="12" customHeight="1">
      <c r="B125" s="4" t="s">
        <v>48</v>
      </c>
      <c r="C125" s="32">
        <f aca="true" t="shared" si="15" ref="C125:H125">SUM(C126:C129)</f>
        <v>2</v>
      </c>
      <c r="D125" s="32">
        <f t="shared" si="15"/>
        <v>3</v>
      </c>
      <c r="E125" s="32">
        <f t="shared" si="15"/>
        <v>5</v>
      </c>
      <c r="F125" s="32">
        <f t="shared" si="15"/>
        <v>12</v>
      </c>
      <c r="G125" s="32">
        <f t="shared" si="15"/>
        <v>2</v>
      </c>
      <c r="H125" s="32">
        <f t="shared" si="15"/>
        <v>14</v>
      </c>
      <c r="I125" s="17"/>
      <c r="J125" s="17">
        <v>1</v>
      </c>
      <c r="K125" s="17">
        <f>SUM(I125:J125)</f>
        <v>1</v>
      </c>
      <c r="L125" s="17"/>
      <c r="M125" s="32">
        <f t="shared" si="13"/>
        <v>20</v>
      </c>
    </row>
    <row r="126" spans="2:13" ht="12" customHeight="1" hidden="1">
      <c r="B126" s="33" t="s">
        <v>308</v>
      </c>
      <c r="C126" s="32"/>
      <c r="D126" s="39">
        <v>2</v>
      </c>
      <c r="E126" s="17">
        <f>SUM(C126:D126)</f>
        <v>2</v>
      </c>
      <c r="F126" s="17"/>
      <c r="G126" s="17"/>
      <c r="H126" s="17"/>
      <c r="I126" s="17"/>
      <c r="J126" s="17"/>
      <c r="K126" s="17"/>
      <c r="L126" s="17"/>
      <c r="M126" s="32">
        <f t="shared" si="13"/>
        <v>2</v>
      </c>
    </row>
    <row r="127" spans="2:13" ht="12" customHeight="1" hidden="1">
      <c r="B127" s="33" t="s">
        <v>309</v>
      </c>
      <c r="C127" s="39">
        <v>1</v>
      </c>
      <c r="D127" s="39"/>
      <c r="E127" s="17">
        <f>SUM(C127:D127)</f>
        <v>1</v>
      </c>
      <c r="F127" s="17">
        <v>12</v>
      </c>
      <c r="G127" s="17">
        <v>2</v>
      </c>
      <c r="H127" s="17">
        <f>SUM(F127:G127)</f>
        <v>14</v>
      </c>
      <c r="I127" s="17"/>
      <c r="J127" s="17"/>
      <c r="K127" s="17"/>
      <c r="L127" s="17"/>
      <c r="M127" s="32">
        <f t="shared" si="13"/>
        <v>15</v>
      </c>
    </row>
    <row r="128" spans="2:13" ht="12" customHeight="1" hidden="1">
      <c r="B128" s="33" t="s">
        <v>310</v>
      </c>
      <c r="C128" s="39"/>
      <c r="D128" s="39">
        <v>1</v>
      </c>
      <c r="E128" s="17">
        <f>SUM(C128:D128)</f>
        <v>1</v>
      </c>
      <c r="F128" s="17"/>
      <c r="G128" s="17"/>
      <c r="H128" s="17"/>
      <c r="I128" s="17"/>
      <c r="J128" s="17"/>
      <c r="K128" s="17"/>
      <c r="L128" s="17"/>
      <c r="M128" s="32">
        <f t="shared" si="13"/>
        <v>1</v>
      </c>
    </row>
    <row r="129" spans="2:13" ht="12" customHeight="1" hidden="1">
      <c r="B129" s="33" t="s">
        <v>311</v>
      </c>
      <c r="C129" s="39">
        <v>1</v>
      </c>
      <c r="D129" s="39"/>
      <c r="E129" s="17">
        <f>SUM(C129:D129)</f>
        <v>1</v>
      </c>
      <c r="F129" s="17"/>
      <c r="G129" s="17"/>
      <c r="H129" s="17"/>
      <c r="I129" s="17"/>
      <c r="J129" s="17"/>
      <c r="K129" s="17"/>
      <c r="L129" s="17"/>
      <c r="M129" s="32">
        <f t="shared" si="13"/>
        <v>1</v>
      </c>
    </row>
    <row r="130" spans="2:13" ht="12" customHeight="1">
      <c r="B130" s="4" t="s">
        <v>312</v>
      </c>
      <c r="C130" s="39"/>
      <c r="D130" s="39">
        <f>SUM(D131)</f>
        <v>1</v>
      </c>
      <c r="E130" s="17">
        <f>SUM(E131)</f>
        <v>1</v>
      </c>
      <c r="F130" s="17"/>
      <c r="G130" s="17"/>
      <c r="H130" s="17"/>
      <c r="I130" s="17"/>
      <c r="J130" s="17"/>
      <c r="K130" s="17"/>
      <c r="L130" s="17"/>
      <c r="M130" s="32">
        <f t="shared" si="13"/>
        <v>1</v>
      </c>
    </row>
    <row r="131" spans="2:13" ht="12" customHeight="1" hidden="1">
      <c r="B131" s="33" t="s">
        <v>313</v>
      </c>
      <c r="C131" s="39"/>
      <c r="D131" s="39">
        <v>1</v>
      </c>
      <c r="E131" s="17">
        <f>SUM(C131:D131)</f>
        <v>1</v>
      </c>
      <c r="F131" s="17"/>
      <c r="G131" s="17"/>
      <c r="H131" s="17"/>
      <c r="I131" s="17"/>
      <c r="J131" s="17"/>
      <c r="K131" s="17"/>
      <c r="L131" s="17"/>
      <c r="M131" s="32">
        <f t="shared" si="13"/>
        <v>1</v>
      </c>
    </row>
    <row r="132" spans="2:13" ht="12" customHeight="1">
      <c r="B132" s="34" t="s">
        <v>324</v>
      </c>
      <c r="C132" s="39"/>
      <c r="D132" s="39"/>
      <c r="E132" s="17"/>
      <c r="F132" s="17"/>
      <c r="G132" s="17"/>
      <c r="H132" s="17"/>
      <c r="I132" s="17">
        <v>3</v>
      </c>
      <c r="J132" s="17"/>
      <c r="K132" s="17">
        <f>SUM(I132:J132)</f>
        <v>3</v>
      </c>
      <c r="L132" s="17"/>
      <c r="M132" s="32">
        <f t="shared" si="13"/>
        <v>3</v>
      </c>
    </row>
    <row r="133" spans="2:13" ht="12" customHeight="1">
      <c r="B133" s="34" t="s">
        <v>175</v>
      </c>
      <c r="C133" s="39"/>
      <c r="D133" s="39"/>
      <c r="E133" s="17"/>
      <c r="F133" s="17"/>
      <c r="G133" s="17"/>
      <c r="H133" s="17"/>
      <c r="I133" s="17">
        <v>3</v>
      </c>
      <c r="J133" s="17"/>
      <c r="K133" s="17">
        <f>SUM(I133:J133)</f>
        <v>3</v>
      </c>
      <c r="L133" s="17"/>
      <c r="M133" s="32">
        <f t="shared" si="13"/>
        <v>3</v>
      </c>
    </row>
    <row r="134" spans="2:13" ht="12" customHeight="1">
      <c r="B134" s="4" t="s">
        <v>111</v>
      </c>
      <c r="C134" s="39">
        <f>SUM(C135)</f>
        <v>3</v>
      </c>
      <c r="D134" s="39">
        <f>SUM(D135)</f>
        <v>1</v>
      </c>
      <c r="E134" s="39">
        <f>SUM(E135)</f>
        <v>4</v>
      </c>
      <c r="F134" s="17"/>
      <c r="G134" s="17"/>
      <c r="H134" s="17"/>
      <c r="I134" s="17"/>
      <c r="J134" s="17"/>
      <c r="K134" s="17"/>
      <c r="L134" s="17"/>
      <c r="M134" s="32">
        <f t="shared" si="13"/>
        <v>4</v>
      </c>
    </row>
    <row r="135" spans="2:13" ht="12" customHeight="1" hidden="1">
      <c r="B135" s="33" t="s">
        <v>315</v>
      </c>
      <c r="C135" s="39">
        <v>3</v>
      </c>
      <c r="D135" s="39">
        <v>1</v>
      </c>
      <c r="E135" s="17">
        <f>SUM(C135:D135)</f>
        <v>4</v>
      </c>
      <c r="F135" s="17"/>
      <c r="G135" s="17"/>
      <c r="H135" s="17"/>
      <c r="I135" s="17"/>
      <c r="J135" s="17"/>
      <c r="K135" s="17"/>
      <c r="L135" s="17"/>
      <c r="M135" s="17">
        <f>SUM(C135:J135)</f>
        <v>8</v>
      </c>
    </row>
    <row r="136" spans="2:13" ht="12" customHeight="1">
      <c r="B136" s="34"/>
      <c r="C136" s="39"/>
      <c r="D136" s="39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" customHeight="1">
      <c r="A137" s="40" t="s">
        <v>316</v>
      </c>
      <c r="C137" s="39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2:13" ht="12.75" customHeight="1">
      <c r="B138" s="34" t="s">
        <v>173</v>
      </c>
      <c r="C138" s="39"/>
      <c r="D138" s="17">
        <f>SUM(D139)</f>
        <v>1</v>
      </c>
      <c r="E138" s="17">
        <f>SUM(E139)</f>
        <v>1</v>
      </c>
      <c r="F138" s="17"/>
      <c r="G138" s="17"/>
      <c r="H138" s="17"/>
      <c r="I138" s="17">
        <v>15</v>
      </c>
      <c r="J138" s="17">
        <v>3</v>
      </c>
      <c r="K138" s="17">
        <f>SUM(I138:J138)</f>
        <v>18</v>
      </c>
      <c r="L138" s="17"/>
      <c r="M138" s="32">
        <f>SUM(E138,H138,K138)</f>
        <v>19</v>
      </c>
    </row>
    <row r="139" spans="2:13" ht="12.75" hidden="1">
      <c r="B139" s="33" t="s">
        <v>317</v>
      </c>
      <c r="C139" s="39"/>
      <c r="D139" s="17">
        <v>1</v>
      </c>
      <c r="E139" s="17">
        <f>SUM(C139:D139)</f>
        <v>1</v>
      </c>
      <c r="F139" s="17"/>
      <c r="G139" s="17"/>
      <c r="H139" s="17"/>
      <c r="I139" s="17"/>
      <c r="J139" s="17"/>
      <c r="K139" s="17"/>
      <c r="L139" s="17"/>
      <c r="M139" s="17">
        <f>SUM(D139:E139)</f>
        <v>2</v>
      </c>
    </row>
    <row r="140" spans="1:13" ht="12" customHeight="1">
      <c r="A140" s="9"/>
      <c r="B140" s="34"/>
      <c r="C140" s="39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" customHeight="1">
      <c r="A141" s="9" t="s">
        <v>318</v>
      </c>
      <c r="B141" s="34"/>
      <c r="C141" s="39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2:13" ht="12" customHeight="1">
      <c r="B142" s="34" t="s">
        <v>130</v>
      </c>
      <c r="C142" s="39"/>
      <c r="D142" s="17">
        <f>SUM(D143)</f>
        <v>1</v>
      </c>
      <c r="E142" s="17">
        <f>SUM(E143)</f>
        <v>1</v>
      </c>
      <c r="F142" s="17"/>
      <c r="G142" s="17"/>
      <c r="H142" s="17"/>
      <c r="I142" s="17"/>
      <c r="J142" s="17"/>
      <c r="K142" s="17"/>
      <c r="L142" s="17"/>
      <c r="M142" s="32">
        <f>SUM(E142,H142,K142)</f>
        <v>1</v>
      </c>
    </row>
    <row r="143" spans="2:13" ht="12.75" customHeight="1">
      <c r="B143" s="34" t="s">
        <v>319</v>
      </c>
      <c r="C143" s="39"/>
      <c r="D143" s="17">
        <v>1</v>
      </c>
      <c r="E143" s="17">
        <f>SUM(C143:D143)</f>
        <v>1</v>
      </c>
      <c r="F143" s="17"/>
      <c r="G143" s="17"/>
      <c r="H143" s="17"/>
      <c r="I143" s="17"/>
      <c r="J143" s="17"/>
      <c r="K143" s="17"/>
      <c r="L143" s="17"/>
      <c r="M143" s="32">
        <f>SUM(E143,H143,K143)</f>
        <v>1</v>
      </c>
    </row>
    <row r="144" spans="1:14" ht="12" customHeight="1">
      <c r="A144" s="10"/>
      <c r="B144" s="10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0"/>
    </row>
    <row r="145" spans="3:13" ht="8.25" customHeight="1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 customHeight="1">
      <c r="A146" s="9" t="s">
        <v>20</v>
      </c>
      <c r="B146" s="9"/>
      <c r="C146" s="24">
        <f>SUM(C15,C18,C26,C42,C72,C80,C83,C85,C108,C110,C119,C130,C125,C134)</f>
        <v>151</v>
      </c>
      <c r="D146" s="24">
        <f>SUM(D11,D13,D18,D21,D26,D42,D72,D80,D85,D110,D119,D121,D125,D130,D134,D138,D142)</f>
        <v>121</v>
      </c>
      <c r="E146" s="24">
        <f>SUM(E11,E13,E15,E18,E21,E26,E42,E72,E80,E83,E85,E110,E108,E119,E121,E125,E130,E134,E138,E142)</f>
        <v>272</v>
      </c>
      <c r="F146" s="24">
        <f>SUM(F15,F26,F42,F72,F85,F108,F110,F119,F125)</f>
        <v>130</v>
      </c>
      <c r="G146" s="24">
        <f>SUM(G15,G21,G26,G72,G85,G119,G125)</f>
        <v>42</v>
      </c>
      <c r="H146" s="24">
        <f>SUM(H15,H21,H26,H42,H72,H85,H108,H110,H119,H125)</f>
        <v>172</v>
      </c>
      <c r="I146" s="24">
        <f>SUM(I26,I42,I72,I79,I85,I107,I118,I132,I133,I138)</f>
        <v>39</v>
      </c>
      <c r="J146" s="24">
        <f>SUM(J11,J26,J42,J83,J110,J125,J138)</f>
        <v>12</v>
      </c>
      <c r="K146" s="24">
        <f>SUM(I146:J146)</f>
        <v>51</v>
      </c>
      <c r="L146" s="24"/>
      <c r="M146" s="24">
        <f>SUM(M11,M13,M15,M18,M21,M26,M42,M72,M79,M80,M83,M85,M107,M108,M110,M118,M119,M121,M125,M130,M132,M133,M134,M138,M142)</f>
        <v>495</v>
      </c>
    </row>
    <row r="147" spans="1:14" ht="8.25" customHeight="1">
      <c r="A147" s="10"/>
      <c r="B147" s="10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0"/>
    </row>
    <row r="148" spans="2:14" ht="10.5" customHeight="1">
      <c r="B148" s="25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25"/>
    </row>
    <row r="149" ht="12.75" customHeight="1">
      <c r="A149" s="5" t="s">
        <v>320</v>
      </c>
    </row>
    <row r="150" ht="10.5" customHeight="1"/>
    <row r="151" ht="10.5" customHeight="1"/>
    <row r="152" ht="10.5" customHeight="1"/>
  </sheetData>
  <mergeCells count="4">
    <mergeCell ref="C6:E6"/>
    <mergeCell ref="F6:H6"/>
    <mergeCell ref="I6:K6"/>
    <mergeCell ref="A1:M1"/>
  </mergeCells>
  <printOptions horizontalCentered="1"/>
  <pageMargins left="0.7874015748031497" right="0.7874015748031497" top="0.5905511811023623" bottom="0.3937007874015748" header="0.31496062992125984" footer="0.15748031496062992"/>
  <pageSetup horizontalDpi="600" verticalDpi="600" orientation="landscape" paperSize="125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0"/>
  <sheetViews>
    <sheetView zoomScale="75" zoomScaleNormal="75" zoomScaleSheetLayoutView="75" workbookViewId="0" topLeftCell="A1">
      <selection activeCell="N151" sqref="N151"/>
    </sheetView>
  </sheetViews>
  <sheetFormatPr defaultColWidth="11.421875" defaultRowHeight="12.75"/>
  <cols>
    <col min="1" max="1" width="1.57421875" style="4" customWidth="1"/>
    <col min="2" max="2" width="59.7109375" style="4" customWidth="1"/>
    <col min="3" max="5" width="10.57421875" style="27" customWidth="1"/>
    <col min="6" max="6" width="3.7109375" style="27" customWidth="1"/>
    <col min="7" max="8" width="10.57421875" style="18" customWidth="1"/>
    <col min="9" max="9" width="10.57421875" style="27" customWidth="1"/>
    <col min="10" max="10" width="0.85546875" style="4" customWidth="1"/>
    <col min="11" max="16384" width="11.421875" style="4" customWidth="1"/>
  </cols>
  <sheetData>
    <row r="1" spans="1:9" ht="12.75">
      <c r="A1" s="53" t="s">
        <v>356</v>
      </c>
      <c r="B1" s="53"/>
      <c r="C1" s="53"/>
      <c r="D1" s="53"/>
      <c r="E1" s="53"/>
      <c r="F1" s="53"/>
      <c r="G1" s="53"/>
      <c r="H1" s="53"/>
      <c r="I1" s="53"/>
    </row>
    <row r="2" spans="1:9" ht="13.5" customHeight="1">
      <c r="A2" s="1" t="s">
        <v>202</v>
      </c>
      <c r="B2" s="1"/>
      <c r="C2" s="2"/>
      <c r="D2" s="2"/>
      <c r="E2" s="2"/>
      <c r="F2" s="2"/>
      <c r="G2" s="2"/>
      <c r="H2" s="2"/>
      <c r="I2" s="2"/>
    </row>
    <row r="3" spans="1:9" ht="13.5" customHeight="1">
      <c r="A3" s="1" t="s">
        <v>203</v>
      </c>
      <c r="B3" s="1"/>
      <c r="C3" s="2"/>
      <c r="D3" s="2"/>
      <c r="E3" s="2"/>
      <c r="F3" s="2"/>
      <c r="G3" s="2"/>
      <c r="H3" s="2"/>
      <c r="I3" s="2"/>
    </row>
    <row r="4" spans="1:9" ht="13.5" customHeight="1">
      <c r="A4" s="1">
        <v>2005</v>
      </c>
      <c r="B4" s="1"/>
      <c r="C4" s="2"/>
      <c r="D4" s="2"/>
      <c r="E4" s="2"/>
      <c r="F4" s="2"/>
      <c r="G4" s="2"/>
      <c r="H4" s="2"/>
      <c r="I4" s="2"/>
    </row>
    <row r="5" spans="1:10" ht="12.75" customHeight="1">
      <c r="A5" s="3"/>
      <c r="B5" s="3"/>
      <c r="C5" s="3"/>
      <c r="D5" s="3"/>
      <c r="E5" s="3"/>
      <c r="F5" s="3"/>
      <c r="G5" s="3"/>
      <c r="H5" s="3"/>
      <c r="I5" s="3"/>
      <c r="J5" s="10"/>
    </row>
    <row r="6" ht="9" customHeight="1"/>
    <row r="7" spans="1:9" ht="12" customHeight="1">
      <c r="A7" s="5"/>
      <c r="B7" s="5"/>
      <c r="C7" s="57" t="s">
        <v>204</v>
      </c>
      <c r="D7" s="57"/>
      <c r="E7" s="57"/>
      <c r="F7" s="28"/>
      <c r="G7" s="54" t="s">
        <v>205</v>
      </c>
      <c r="H7" s="54"/>
      <c r="I7" s="54"/>
    </row>
    <row r="8" spans="1:9" ht="12" customHeight="1">
      <c r="A8" s="5" t="s">
        <v>206</v>
      </c>
      <c r="B8" s="5"/>
      <c r="C8" s="12" t="s">
        <v>207</v>
      </c>
      <c r="D8" s="12" t="s">
        <v>208</v>
      </c>
      <c r="E8" s="12" t="s">
        <v>209</v>
      </c>
      <c r="F8" s="12"/>
      <c r="G8" s="12" t="s">
        <v>207</v>
      </c>
      <c r="H8" s="12" t="s">
        <v>208</v>
      </c>
      <c r="I8" s="12" t="s">
        <v>209</v>
      </c>
    </row>
    <row r="9" spans="1:10" ht="9" customHeight="1">
      <c r="A9" s="3"/>
      <c r="B9" s="7"/>
      <c r="C9" s="29"/>
      <c r="D9" s="29"/>
      <c r="E9" s="30"/>
      <c r="F9" s="30"/>
      <c r="G9" s="8"/>
      <c r="H9" s="8"/>
      <c r="I9" s="30"/>
      <c r="J9" s="10"/>
    </row>
    <row r="10" ht="12" customHeight="1"/>
    <row r="11" ht="12" customHeight="1">
      <c r="A11" s="9" t="s">
        <v>210</v>
      </c>
    </row>
    <row r="12" spans="2:9" ht="12" customHeight="1">
      <c r="B12" s="9" t="s">
        <v>34</v>
      </c>
      <c r="C12" s="17"/>
      <c r="D12" s="17"/>
      <c r="E12" s="17"/>
      <c r="F12" s="17"/>
      <c r="G12" s="17"/>
      <c r="H12" s="17"/>
      <c r="I12" s="17"/>
    </row>
    <row r="13" spans="2:9" ht="12" customHeight="1">
      <c r="B13" s="31" t="s">
        <v>211</v>
      </c>
      <c r="C13" s="17"/>
      <c r="D13" s="17">
        <v>1</v>
      </c>
      <c r="E13" s="17">
        <f>SUM(C13:D13)</f>
        <v>1</v>
      </c>
      <c r="F13" s="17"/>
      <c r="G13" s="17"/>
      <c r="H13" s="17"/>
      <c r="I13" s="17"/>
    </row>
    <row r="14" spans="3:9" ht="12" customHeight="1">
      <c r="C14" s="17"/>
      <c r="D14" s="17"/>
      <c r="E14" s="17"/>
      <c r="F14" s="17"/>
      <c r="G14" s="17"/>
      <c r="H14" s="17"/>
      <c r="I14" s="17"/>
    </row>
    <row r="15" spans="2:9" ht="12" customHeight="1">
      <c r="B15" s="9" t="s">
        <v>35</v>
      </c>
      <c r="C15" s="32"/>
      <c r="D15" s="17"/>
      <c r="E15" s="17"/>
      <c r="F15" s="17"/>
      <c r="G15" s="17"/>
      <c r="H15" s="17"/>
      <c r="I15" s="17"/>
    </row>
    <row r="16" spans="2:9" ht="12" customHeight="1">
      <c r="B16" s="33" t="s">
        <v>212</v>
      </c>
      <c r="C16" s="32"/>
      <c r="D16" s="17">
        <v>1</v>
      </c>
      <c r="E16" s="17">
        <f>SUM(C16:D16)</f>
        <v>1</v>
      </c>
      <c r="F16" s="17"/>
      <c r="G16" s="17"/>
      <c r="H16" s="17"/>
      <c r="I16" s="17"/>
    </row>
    <row r="17" spans="2:9" ht="12" customHeight="1">
      <c r="B17" s="34"/>
      <c r="C17" s="32"/>
      <c r="D17" s="17"/>
      <c r="E17" s="17"/>
      <c r="F17" s="17"/>
      <c r="G17" s="32"/>
      <c r="H17" s="17"/>
      <c r="I17" s="17"/>
    </row>
    <row r="18" spans="2:9" ht="12" customHeight="1">
      <c r="B18" s="9" t="s">
        <v>37</v>
      </c>
      <c r="C18" s="32"/>
      <c r="D18" s="17"/>
      <c r="E18" s="17"/>
      <c r="F18" s="17"/>
      <c r="G18" s="32"/>
      <c r="H18" s="17"/>
      <c r="I18" s="17"/>
    </row>
    <row r="19" spans="2:9" ht="12" customHeight="1">
      <c r="B19" s="33" t="s">
        <v>213</v>
      </c>
      <c r="C19" s="32">
        <v>8</v>
      </c>
      <c r="D19" s="17"/>
      <c r="E19" s="17">
        <f>SUM(C19:D19)</f>
        <v>8</v>
      </c>
      <c r="F19" s="17"/>
      <c r="G19" s="32">
        <v>3</v>
      </c>
      <c r="H19" s="17">
        <v>3</v>
      </c>
      <c r="I19" s="17">
        <f>SUM(G19:H19)</f>
        <v>6</v>
      </c>
    </row>
    <row r="20" spans="2:9" ht="12" customHeight="1">
      <c r="B20" s="33" t="s">
        <v>214</v>
      </c>
      <c r="C20" s="32"/>
      <c r="D20" s="17"/>
      <c r="E20" s="17"/>
      <c r="F20" s="17"/>
      <c r="G20" s="32">
        <v>3</v>
      </c>
      <c r="H20" s="17"/>
      <c r="I20" s="17">
        <f>SUM(G20:H20)</f>
        <v>3</v>
      </c>
    </row>
    <row r="21" spans="2:9" ht="12" customHeight="1">
      <c r="B21" s="35"/>
      <c r="C21" s="32"/>
      <c r="D21" s="17"/>
      <c r="E21" s="17"/>
      <c r="F21" s="17"/>
      <c r="G21" s="32"/>
      <c r="H21" s="17"/>
      <c r="I21" s="17"/>
    </row>
    <row r="22" spans="2:9" ht="12" customHeight="1">
      <c r="B22" s="9" t="s">
        <v>38</v>
      </c>
      <c r="C22" s="32"/>
      <c r="D22" s="17"/>
      <c r="E22" s="17"/>
      <c r="F22" s="17"/>
      <c r="G22" s="32"/>
      <c r="H22" s="17"/>
      <c r="I22" s="17"/>
    </row>
    <row r="23" spans="2:9" ht="12" customHeight="1">
      <c r="B23" s="33" t="s">
        <v>215</v>
      </c>
      <c r="C23" s="32"/>
      <c r="D23" s="17">
        <v>1</v>
      </c>
      <c r="E23" s="17">
        <f>SUM(C23:D23)</f>
        <v>1</v>
      </c>
      <c r="F23" s="17"/>
      <c r="G23" s="32"/>
      <c r="H23" s="17"/>
      <c r="I23" s="17"/>
    </row>
    <row r="24" spans="2:9" ht="12" customHeight="1">
      <c r="B24" s="33" t="s">
        <v>216</v>
      </c>
      <c r="C24" s="32">
        <v>3</v>
      </c>
      <c r="D24" s="17"/>
      <c r="E24" s="17">
        <f>SUM(C24:D24)</f>
        <v>3</v>
      </c>
      <c r="F24" s="17"/>
      <c r="G24" s="32"/>
      <c r="H24" s="17"/>
      <c r="I24" s="17"/>
    </row>
    <row r="25" spans="3:9" ht="12" customHeight="1">
      <c r="C25" s="17"/>
      <c r="D25" s="17"/>
      <c r="E25" s="17"/>
      <c r="F25" s="17"/>
      <c r="G25" s="17"/>
      <c r="H25" s="17"/>
      <c r="I25" s="17"/>
    </row>
    <row r="26" spans="2:9" ht="12" customHeight="1">
      <c r="B26" s="9" t="s">
        <v>39</v>
      </c>
      <c r="C26" s="17"/>
      <c r="D26" s="17"/>
      <c r="E26" s="17"/>
      <c r="F26" s="17"/>
      <c r="G26" s="17"/>
      <c r="H26" s="17"/>
      <c r="I26" s="17"/>
    </row>
    <row r="27" spans="2:9" ht="12" customHeight="1">
      <c r="B27" s="36" t="s">
        <v>217</v>
      </c>
      <c r="C27" s="17"/>
      <c r="D27" s="17">
        <v>1</v>
      </c>
      <c r="E27" s="17">
        <f>SUM(C27:D27)</f>
        <v>1</v>
      </c>
      <c r="F27" s="17"/>
      <c r="G27" s="17"/>
      <c r="H27" s="17"/>
      <c r="I27" s="17"/>
    </row>
    <row r="28" spans="2:9" ht="12" customHeight="1">
      <c r="B28" s="31" t="s">
        <v>218</v>
      </c>
      <c r="C28" s="17"/>
      <c r="D28" s="17"/>
      <c r="E28" s="17"/>
      <c r="F28" s="17"/>
      <c r="G28" s="17"/>
      <c r="H28" s="17">
        <v>5</v>
      </c>
      <c r="I28" s="17">
        <f>SUM(G28:H28)</f>
        <v>5</v>
      </c>
    </row>
    <row r="29" spans="3:9" ht="12" customHeight="1">
      <c r="C29" s="17"/>
      <c r="D29" s="17"/>
      <c r="E29" s="17"/>
      <c r="F29" s="17"/>
      <c r="G29" s="17"/>
      <c r="H29" s="17"/>
      <c r="I29" s="17"/>
    </row>
    <row r="30" spans="1:9" ht="12" customHeight="1">
      <c r="A30" s="9" t="s">
        <v>219</v>
      </c>
      <c r="C30" s="17"/>
      <c r="D30" s="17"/>
      <c r="E30" s="17"/>
      <c r="F30" s="17"/>
      <c r="G30" s="17"/>
      <c r="H30" s="17"/>
      <c r="I30" s="17"/>
    </row>
    <row r="31" spans="2:9" ht="12" customHeight="1">
      <c r="B31" s="9" t="s">
        <v>32</v>
      </c>
      <c r="C31" s="17"/>
      <c r="D31" s="17"/>
      <c r="E31" s="17"/>
      <c r="F31" s="17"/>
      <c r="G31" s="17"/>
      <c r="H31" s="17"/>
      <c r="I31" s="17"/>
    </row>
    <row r="32" spans="2:9" ht="12" customHeight="1">
      <c r="B32" s="31" t="s">
        <v>220</v>
      </c>
      <c r="C32" s="17"/>
      <c r="D32" s="17">
        <v>1</v>
      </c>
      <c r="E32" s="17">
        <f>SUM(C32:D32)</f>
        <v>1</v>
      </c>
      <c r="F32" s="17"/>
      <c r="G32" s="17"/>
      <c r="H32" s="17"/>
      <c r="I32" s="17"/>
    </row>
    <row r="33" spans="2:9" ht="12" customHeight="1">
      <c r="B33" s="33" t="s">
        <v>221</v>
      </c>
      <c r="C33" s="17"/>
      <c r="D33" s="17"/>
      <c r="E33" s="17"/>
      <c r="F33" s="17"/>
      <c r="G33" s="17">
        <v>2</v>
      </c>
      <c r="H33" s="17"/>
      <c r="I33" s="17">
        <f>SUM(G33:H33)</f>
        <v>2</v>
      </c>
    </row>
    <row r="34" spans="2:9" ht="12" customHeight="1">
      <c r="B34" s="33" t="s">
        <v>222</v>
      </c>
      <c r="C34" s="17">
        <v>2</v>
      </c>
      <c r="D34" s="17">
        <v>1</v>
      </c>
      <c r="E34" s="17">
        <f aca="true" t="shared" si="0" ref="E34:E40">SUM(C34:D34)</f>
        <v>3</v>
      </c>
      <c r="F34" s="17"/>
      <c r="G34" s="17"/>
      <c r="H34" s="17"/>
      <c r="I34" s="17"/>
    </row>
    <row r="35" spans="2:9" ht="12" customHeight="1">
      <c r="B35" s="33" t="s">
        <v>223</v>
      </c>
      <c r="C35" s="17">
        <v>2</v>
      </c>
      <c r="D35" s="17"/>
      <c r="E35" s="17">
        <f t="shared" si="0"/>
        <v>2</v>
      </c>
      <c r="F35" s="17"/>
      <c r="G35" s="17">
        <v>1</v>
      </c>
      <c r="H35" s="17"/>
      <c r="I35" s="17">
        <f>SUM(G35:H35)</f>
        <v>1</v>
      </c>
    </row>
    <row r="36" spans="2:9" ht="12" customHeight="1">
      <c r="B36" s="33" t="s">
        <v>224</v>
      </c>
      <c r="C36" s="17">
        <v>4</v>
      </c>
      <c r="D36" s="17"/>
      <c r="E36" s="17">
        <f t="shared" si="0"/>
        <v>4</v>
      </c>
      <c r="F36" s="17"/>
      <c r="G36" s="17"/>
      <c r="H36" s="17"/>
      <c r="I36" s="17"/>
    </row>
    <row r="37" spans="2:9" ht="12" customHeight="1">
      <c r="B37" s="33" t="s">
        <v>225</v>
      </c>
      <c r="C37" s="17">
        <v>4</v>
      </c>
      <c r="D37" s="17"/>
      <c r="E37" s="17">
        <f t="shared" si="0"/>
        <v>4</v>
      </c>
      <c r="F37" s="17"/>
      <c r="G37" s="17">
        <v>3</v>
      </c>
      <c r="H37" s="17"/>
      <c r="I37" s="17">
        <f>SUM(G37:H37)</f>
        <v>3</v>
      </c>
    </row>
    <row r="38" spans="2:9" ht="12" customHeight="1">
      <c r="B38" s="33" t="s">
        <v>226</v>
      </c>
      <c r="C38" s="17"/>
      <c r="D38" s="17">
        <v>1</v>
      </c>
      <c r="E38" s="17">
        <f t="shared" si="0"/>
        <v>1</v>
      </c>
      <c r="F38" s="17"/>
      <c r="G38" s="17"/>
      <c r="H38" s="17"/>
      <c r="I38" s="17"/>
    </row>
    <row r="39" spans="2:9" ht="12" customHeight="1">
      <c r="B39" s="33" t="s">
        <v>227</v>
      </c>
      <c r="C39" s="17">
        <v>3</v>
      </c>
      <c r="D39" s="17"/>
      <c r="E39" s="17">
        <f t="shared" si="0"/>
        <v>3</v>
      </c>
      <c r="F39" s="17"/>
      <c r="G39" s="17"/>
      <c r="H39" s="17"/>
      <c r="I39" s="17"/>
    </row>
    <row r="40" spans="2:9" ht="12" customHeight="1">
      <c r="B40" s="33" t="s">
        <v>228</v>
      </c>
      <c r="C40" s="17">
        <v>1</v>
      </c>
      <c r="D40" s="17"/>
      <c r="E40" s="17">
        <f t="shared" si="0"/>
        <v>1</v>
      </c>
      <c r="F40" s="17"/>
      <c r="G40" s="17"/>
      <c r="H40" s="17"/>
      <c r="I40" s="17"/>
    </row>
    <row r="41" spans="2:9" ht="12" customHeight="1">
      <c r="B41" s="33" t="s">
        <v>229</v>
      </c>
      <c r="C41" s="17"/>
      <c r="D41" s="17"/>
      <c r="E41" s="17"/>
      <c r="F41" s="17"/>
      <c r="G41" s="17">
        <v>1</v>
      </c>
      <c r="H41" s="17"/>
      <c r="I41" s="17">
        <f>SUM(G41:H41)</f>
        <v>1</v>
      </c>
    </row>
    <row r="42" spans="2:9" ht="12" customHeight="1">
      <c r="B42" s="33" t="s">
        <v>230</v>
      </c>
      <c r="C42" s="17">
        <v>7</v>
      </c>
      <c r="D42" s="17"/>
      <c r="E42" s="17">
        <f>SUM(C42:D42)</f>
        <v>7</v>
      </c>
      <c r="F42" s="17"/>
      <c r="G42" s="17">
        <v>5</v>
      </c>
      <c r="H42" s="17"/>
      <c r="I42" s="17">
        <f>SUM(G42:H42)</f>
        <v>5</v>
      </c>
    </row>
    <row r="43" spans="2:9" ht="12" customHeight="1">
      <c r="B43" s="33" t="s">
        <v>231</v>
      </c>
      <c r="C43" s="17">
        <v>2</v>
      </c>
      <c r="D43" s="17">
        <v>1</v>
      </c>
      <c r="E43" s="17">
        <f>SUM(C43:D43)</f>
        <v>3</v>
      </c>
      <c r="F43" s="17"/>
      <c r="G43" s="17">
        <v>7</v>
      </c>
      <c r="H43" s="17">
        <v>1</v>
      </c>
      <c r="I43" s="17">
        <f>SUM(G43:H43)</f>
        <v>8</v>
      </c>
    </row>
    <row r="44" spans="2:9" ht="12" customHeight="1">
      <c r="B44" s="31" t="s">
        <v>232</v>
      </c>
      <c r="C44" s="17">
        <v>2</v>
      </c>
      <c r="D44" s="17">
        <v>1</v>
      </c>
      <c r="E44" s="17">
        <f>SUM(C44:D44)</f>
        <v>3</v>
      </c>
      <c r="F44" s="17"/>
      <c r="G44" s="17"/>
      <c r="H44" s="17"/>
      <c r="I44" s="17"/>
    </row>
    <row r="45" spans="2:9" ht="12" customHeight="1">
      <c r="B45" s="31" t="s">
        <v>233</v>
      </c>
      <c r="C45" s="17">
        <v>1</v>
      </c>
      <c r="D45" s="17">
        <v>1</v>
      </c>
      <c r="E45" s="17">
        <f>SUM(C45:D45)</f>
        <v>2</v>
      </c>
      <c r="F45" s="17"/>
      <c r="G45" s="17">
        <v>9</v>
      </c>
      <c r="H45" s="17"/>
      <c r="I45" s="17">
        <f>SUM(G45:H45)</f>
        <v>9</v>
      </c>
    </row>
    <row r="46" spans="2:9" ht="12" customHeight="1">
      <c r="B46" s="31" t="s">
        <v>234</v>
      </c>
      <c r="C46" s="17">
        <v>3</v>
      </c>
      <c r="D46" s="17">
        <v>1</v>
      </c>
      <c r="E46" s="17">
        <f>SUM(C46:D46)</f>
        <v>4</v>
      </c>
      <c r="F46" s="17"/>
      <c r="G46" s="17">
        <v>1</v>
      </c>
      <c r="H46" s="17"/>
      <c r="I46" s="17">
        <f>SUM(G46:H46)</f>
        <v>1</v>
      </c>
    </row>
    <row r="47" spans="2:9" ht="12" customHeight="1">
      <c r="B47" s="31"/>
      <c r="C47" s="17"/>
      <c r="D47" s="17"/>
      <c r="E47" s="17"/>
      <c r="F47" s="17"/>
      <c r="G47" s="17"/>
      <c r="H47" s="17"/>
      <c r="I47" s="17"/>
    </row>
    <row r="48" spans="2:9" ht="12" customHeight="1">
      <c r="B48" s="9" t="s">
        <v>235</v>
      </c>
      <c r="C48" s="17"/>
      <c r="D48" s="17"/>
      <c r="E48" s="17"/>
      <c r="F48" s="17"/>
      <c r="G48" s="17"/>
      <c r="H48" s="17"/>
      <c r="I48" s="17"/>
    </row>
    <row r="49" spans="2:9" ht="12" customHeight="1">
      <c r="B49" s="33" t="s">
        <v>236</v>
      </c>
      <c r="C49" s="17">
        <v>1</v>
      </c>
      <c r="D49" s="17"/>
      <c r="E49" s="17">
        <f aca="true" t="shared" si="1" ref="E49:E75">SUM(C49:D49)</f>
        <v>1</v>
      </c>
      <c r="F49" s="17"/>
      <c r="G49" s="17"/>
      <c r="H49" s="17"/>
      <c r="I49" s="17"/>
    </row>
    <row r="50" spans="2:9" ht="12" customHeight="1">
      <c r="B50" s="33" t="s">
        <v>237</v>
      </c>
      <c r="C50" s="17">
        <v>3</v>
      </c>
      <c r="D50" s="17"/>
      <c r="E50" s="17">
        <f t="shared" si="1"/>
        <v>3</v>
      </c>
      <c r="F50" s="17"/>
      <c r="G50" s="17"/>
      <c r="H50" s="17"/>
      <c r="I50" s="17"/>
    </row>
    <row r="51" spans="2:9" ht="24" customHeight="1">
      <c r="B51" s="37" t="s">
        <v>238</v>
      </c>
      <c r="C51" s="17">
        <v>1</v>
      </c>
      <c r="D51" s="17"/>
      <c r="E51" s="17">
        <f t="shared" si="1"/>
        <v>1</v>
      </c>
      <c r="F51" s="17"/>
      <c r="G51" s="17"/>
      <c r="H51" s="17"/>
      <c r="I51" s="17"/>
    </row>
    <row r="52" spans="2:9" ht="12" customHeight="1">
      <c r="B52" s="37" t="s">
        <v>239</v>
      </c>
      <c r="C52" s="17">
        <v>12</v>
      </c>
      <c r="D52" s="17"/>
      <c r="E52" s="17">
        <f t="shared" si="1"/>
        <v>12</v>
      </c>
      <c r="F52" s="17"/>
      <c r="G52" s="17"/>
      <c r="H52" s="17"/>
      <c r="I52" s="17"/>
    </row>
    <row r="53" spans="2:9" ht="12" customHeight="1">
      <c r="B53" s="37" t="s">
        <v>240</v>
      </c>
      <c r="C53" s="17">
        <v>1</v>
      </c>
      <c r="D53" s="17"/>
      <c r="E53" s="17">
        <f t="shared" si="1"/>
        <v>1</v>
      </c>
      <c r="F53" s="17"/>
      <c r="G53" s="17"/>
      <c r="H53" s="17"/>
      <c r="I53" s="17"/>
    </row>
    <row r="54" spans="2:9" ht="12" customHeight="1">
      <c r="B54" s="37" t="s">
        <v>241</v>
      </c>
      <c r="C54" s="17">
        <v>1</v>
      </c>
      <c r="D54" s="17"/>
      <c r="E54" s="17">
        <f t="shared" si="1"/>
        <v>1</v>
      </c>
      <c r="F54" s="17"/>
      <c r="G54" s="17"/>
      <c r="H54" s="17"/>
      <c r="I54" s="17"/>
    </row>
    <row r="55" spans="2:9" ht="12" customHeight="1">
      <c r="B55" s="37" t="s">
        <v>242</v>
      </c>
      <c r="C55" s="17">
        <v>1</v>
      </c>
      <c r="D55" s="17"/>
      <c r="E55" s="17">
        <f t="shared" si="1"/>
        <v>1</v>
      </c>
      <c r="F55" s="17"/>
      <c r="G55" s="17"/>
      <c r="H55" s="17"/>
      <c r="I55" s="17"/>
    </row>
    <row r="56" spans="2:9" ht="12" customHeight="1">
      <c r="B56" s="37" t="s">
        <v>243</v>
      </c>
      <c r="C56" s="17">
        <v>1</v>
      </c>
      <c r="D56" s="17"/>
      <c r="E56" s="17">
        <f t="shared" si="1"/>
        <v>1</v>
      </c>
      <c r="F56" s="17"/>
      <c r="G56" s="17"/>
      <c r="H56" s="17"/>
      <c r="I56" s="17"/>
    </row>
    <row r="57" spans="2:9" ht="12" customHeight="1">
      <c r="B57" s="37" t="s">
        <v>244</v>
      </c>
      <c r="C57" s="17"/>
      <c r="D57" s="17">
        <v>1</v>
      </c>
      <c r="E57" s="17">
        <f t="shared" si="1"/>
        <v>1</v>
      </c>
      <c r="F57" s="17"/>
      <c r="G57" s="17"/>
      <c r="H57" s="17"/>
      <c r="I57" s="17"/>
    </row>
    <row r="58" spans="2:9" ht="12" customHeight="1">
      <c r="B58" s="33" t="s">
        <v>245</v>
      </c>
      <c r="C58" s="17">
        <v>13</v>
      </c>
      <c r="D58" s="17">
        <v>4</v>
      </c>
      <c r="E58" s="17">
        <f t="shared" si="1"/>
        <v>17</v>
      </c>
      <c r="F58" s="17"/>
      <c r="G58" s="17">
        <v>54</v>
      </c>
      <c r="H58" s="17"/>
      <c r="I58" s="17">
        <f>SUM(G58:H58)</f>
        <v>54</v>
      </c>
    </row>
    <row r="59" spans="2:9" ht="12" customHeight="1">
      <c r="B59" s="33" t="s">
        <v>246</v>
      </c>
      <c r="C59" s="17"/>
      <c r="D59" s="17">
        <v>1</v>
      </c>
      <c r="E59" s="17">
        <f t="shared" si="1"/>
        <v>1</v>
      </c>
      <c r="F59" s="17"/>
      <c r="G59" s="17"/>
      <c r="H59" s="17"/>
      <c r="I59" s="17"/>
    </row>
    <row r="60" spans="2:9" ht="12" customHeight="1">
      <c r="B60" s="33" t="s">
        <v>247</v>
      </c>
      <c r="C60" s="17"/>
      <c r="D60" s="17">
        <v>2</v>
      </c>
      <c r="E60" s="17">
        <f t="shared" si="1"/>
        <v>2</v>
      </c>
      <c r="F60" s="17"/>
      <c r="G60" s="17"/>
      <c r="H60" s="17"/>
      <c r="I60" s="17"/>
    </row>
    <row r="61" spans="2:9" ht="12" customHeight="1">
      <c r="B61" s="33" t="s">
        <v>248</v>
      </c>
      <c r="C61" s="17">
        <v>1</v>
      </c>
      <c r="D61" s="17"/>
      <c r="E61" s="17">
        <f t="shared" si="1"/>
        <v>1</v>
      </c>
      <c r="F61" s="17"/>
      <c r="G61" s="17"/>
      <c r="H61" s="17"/>
      <c r="I61" s="17"/>
    </row>
    <row r="62" spans="2:9" ht="12" customHeight="1">
      <c r="B62" s="33" t="s">
        <v>249</v>
      </c>
      <c r="C62" s="17"/>
      <c r="D62" s="17">
        <v>1</v>
      </c>
      <c r="E62" s="17">
        <f t="shared" si="1"/>
        <v>1</v>
      </c>
      <c r="F62" s="17"/>
      <c r="G62" s="17"/>
      <c r="H62" s="17"/>
      <c r="I62" s="17"/>
    </row>
    <row r="63" spans="2:9" ht="12" customHeight="1">
      <c r="B63" s="33" t="s">
        <v>250</v>
      </c>
      <c r="C63" s="17">
        <v>1</v>
      </c>
      <c r="D63" s="17"/>
      <c r="E63" s="17">
        <f t="shared" si="1"/>
        <v>1</v>
      </c>
      <c r="F63" s="17"/>
      <c r="G63" s="17"/>
      <c r="H63" s="17"/>
      <c r="I63" s="17"/>
    </row>
    <row r="64" spans="2:9" ht="12" customHeight="1">
      <c r="B64" s="33" t="s">
        <v>251</v>
      </c>
      <c r="C64" s="17"/>
      <c r="D64" s="17">
        <v>2</v>
      </c>
      <c r="E64" s="17">
        <f t="shared" si="1"/>
        <v>2</v>
      </c>
      <c r="F64" s="17"/>
      <c r="G64" s="17"/>
      <c r="H64" s="17"/>
      <c r="I64" s="17"/>
    </row>
    <row r="65" spans="2:9" ht="12" customHeight="1">
      <c r="B65" s="33" t="s">
        <v>252</v>
      </c>
      <c r="C65" s="17">
        <v>1</v>
      </c>
      <c r="D65" s="17"/>
      <c r="E65" s="17">
        <f t="shared" si="1"/>
        <v>1</v>
      </c>
      <c r="F65" s="17"/>
      <c r="G65" s="17"/>
      <c r="H65" s="17"/>
      <c r="I65" s="17"/>
    </row>
    <row r="66" spans="2:9" ht="12" customHeight="1">
      <c r="B66" s="33" t="s">
        <v>253</v>
      </c>
      <c r="C66" s="17"/>
      <c r="D66" s="17">
        <v>1</v>
      </c>
      <c r="E66" s="17">
        <f t="shared" si="1"/>
        <v>1</v>
      </c>
      <c r="F66" s="17"/>
      <c r="G66" s="17"/>
      <c r="H66" s="17"/>
      <c r="I66" s="17"/>
    </row>
    <row r="67" spans="2:9" ht="12" customHeight="1">
      <c r="B67" s="33" t="s">
        <v>254</v>
      </c>
      <c r="C67" s="17"/>
      <c r="D67" s="17">
        <v>1</v>
      </c>
      <c r="E67" s="17">
        <f t="shared" si="1"/>
        <v>1</v>
      </c>
      <c r="F67" s="17"/>
      <c r="G67" s="17"/>
      <c r="H67" s="17"/>
      <c r="I67" s="17"/>
    </row>
    <row r="68" spans="2:9" ht="12" customHeight="1">
      <c r="B68" s="33" t="s">
        <v>255</v>
      </c>
      <c r="C68" s="17"/>
      <c r="D68" s="17">
        <v>1</v>
      </c>
      <c r="E68" s="17">
        <f t="shared" si="1"/>
        <v>1</v>
      </c>
      <c r="F68" s="17"/>
      <c r="G68" s="17"/>
      <c r="H68" s="17"/>
      <c r="I68" s="17"/>
    </row>
    <row r="69" spans="2:9" ht="12" customHeight="1">
      <c r="B69" s="33" t="s">
        <v>256</v>
      </c>
      <c r="C69" s="17">
        <v>2</v>
      </c>
      <c r="D69" s="17">
        <v>1</v>
      </c>
      <c r="E69" s="17">
        <f t="shared" si="1"/>
        <v>3</v>
      </c>
      <c r="F69" s="17"/>
      <c r="G69" s="17"/>
      <c r="H69" s="17"/>
      <c r="I69" s="17"/>
    </row>
    <row r="70" spans="2:9" ht="12" customHeight="1">
      <c r="B70" s="33" t="s">
        <v>257</v>
      </c>
      <c r="C70" s="17">
        <v>8</v>
      </c>
      <c r="D70" s="17"/>
      <c r="E70" s="17">
        <f t="shared" si="1"/>
        <v>8</v>
      </c>
      <c r="F70" s="17"/>
      <c r="G70" s="17"/>
      <c r="H70" s="17"/>
      <c r="I70" s="17"/>
    </row>
    <row r="71" spans="2:9" ht="12" customHeight="1">
      <c r="B71" s="33" t="s">
        <v>258</v>
      </c>
      <c r="C71" s="17"/>
      <c r="D71" s="17">
        <v>1</v>
      </c>
      <c r="E71" s="17">
        <f t="shared" si="1"/>
        <v>1</v>
      </c>
      <c r="F71" s="17"/>
      <c r="G71" s="17"/>
      <c r="H71" s="17"/>
      <c r="I71" s="17"/>
    </row>
    <row r="72" spans="2:9" ht="12" customHeight="1">
      <c r="B72" s="33" t="s">
        <v>259</v>
      </c>
      <c r="C72" s="17">
        <v>3</v>
      </c>
      <c r="D72" s="17"/>
      <c r="E72" s="17">
        <f t="shared" si="1"/>
        <v>3</v>
      </c>
      <c r="F72" s="17"/>
      <c r="G72" s="17"/>
      <c r="H72" s="17"/>
      <c r="I72" s="17"/>
    </row>
    <row r="73" spans="2:9" ht="12" customHeight="1">
      <c r="B73" s="33" t="s">
        <v>260</v>
      </c>
      <c r="C73" s="17">
        <v>2</v>
      </c>
      <c r="D73" s="17">
        <v>1</v>
      </c>
      <c r="E73" s="17">
        <f t="shared" si="1"/>
        <v>3</v>
      </c>
      <c r="F73" s="17"/>
      <c r="G73" s="17">
        <v>2</v>
      </c>
      <c r="H73" s="17"/>
      <c r="I73" s="17">
        <f>SUM(G73:H73)</f>
        <v>2</v>
      </c>
    </row>
    <row r="74" spans="2:9" ht="12" customHeight="1">
      <c r="B74" s="33" t="s">
        <v>261</v>
      </c>
      <c r="C74" s="17"/>
      <c r="D74" s="17">
        <v>1</v>
      </c>
      <c r="E74" s="17">
        <f t="shared" si="1"/>
        <v>1</v>
      </c>
      <c r="F74" s="17"/>
      <c r="G74" s="17"/>
      <c r="H74" s="17"/>
      <c r="I74" s="17"/>
    </row>
    <row r="75" spans="2:9" ht="12" customHeight="1">
      <c r="B75" s="33" t="s">
        <v>262</v>
      </c>
      <c r="C75" s="17">
        <v>1</v>
      </c>
      <c r="D75" s="17"/>
      <c r="E75" s="17">
        <f t="shared" si="1"/>
        <v>1</v>
      </c>
      <c r="F75" s="17"/>
      <c r="G75" s="17"/>
      <c r="H75" s="17"/>
      <c r="I75" s="17"/>
    </row>
    <row r="76" spans="2:9" ht="12" customHeight="1">
      <c r="B76" s="31"/>
      <c r="C76" s="17"/>
      <c r="D76" s="17"/>
      <c r="E76" s="17"/>
      <c r="F76" s="17"/>
      <c r="G76" s="17"/>
      <c r="H76" s="17"/>
      <c r="I76" s="17"/>
    </row>
    <row r="77" spans="1:9" ht="12" customHeight="1">
      <c r="A77" s="9" t="s">
        <v>263</v>
      </c>
      <c r="B77" s="31"/>
      <c r="C77" s="17"/>
      <c r="D77" s="17"/>
      <c r="E77" s="17"/>
      <c r="F77" s="17"/>
      <c r="G77" s="17"/>
      <c r="H77" s="17"/>
      <c r="I77" s="17"/>
    </row>
    <row r="78" spans="2:9" ht="12" customHeight="1">
      <c r="B78" s="38" t="s">
        <v>44</v>
      </c>
      <c r="C78" s="17"/>
      <c r="D78" s="17"/>
      <c r="E78" s="17"/>
      <c r="F78" s="17"/>
      <c r="G78" s="17"/>
      <c r="H78" s="17"/>
      <c r="I78" s="17"/>
    </row>
    <row r="79" spans="2:9" ht="12" customHeight="1">
      <c r="B79" s="31" t="s">
        <v>264</v>
      </c>
      <c r="C79" s="17"/>
      <c r="D79" s="17">
        <v>1</v>
      </c>
      <c r="E79" s="17">
        <f>SUM(C79:D79)</f>
        <v>1</v>
      </c>
      <c r="F79" s="17"/>
      <c r="G79" s="17"/>
      <c r="H79" s="17"/>
      <c r="I79" s="17"/>
    </row>
    <row r="80" spans="2:9" ht="12" customHeight="1">
      <c r="B80" s="31" t="s">
        <v>265</v>
      </c>
      <c r="C80" s="17">
        <v>1</v>
      </c>
      <c r="D80" s="17"/>
      <c r="E80" s="17">
        <f>SUM(C80:D80)</f>
        <v>1</v>
      </c>
      <c r="F80" s="17"/>
      <c r="G80" s="17"/>
      <c r="H80" s="17"/>
      <c r="I80" s="17"/>
    </row>
    <row r="81" spans="2:9" ht="12" customHeight="1">
      <c r="B81" s="31" t="s">
        <v>266</v>
      </c>
      <c r="C81" s="17"/>
      <c r="D81" s="17">
        <v>1</v>
      </c>
      <c r="E81" s="17">
        <f>SUM(C81:D81)</f>
        <v>1</v>
      </c>
      <c r="F81" s="17"/>
      <c r="G81" s="17"/>
      <c r="H81" s="17"/>
      <c r="I81" s="17"/>
    </row>
    <row r="82" spans="2:9" ht="12" customHeight="1">
      <c r="B82" s="31" t="s">
        <v>267</v>
      </c>
      <c r="C82" s="17">
        <v>2</v>
      </c>
      <c r="D82" s="17">
        <v>1</v>
      </c>
      <c r="E82" s="17">
        <f>SUM(C82:D82)</f>
        <v>3</v>
      </c>
      <c r="F82" s="17"/>
      <c r="G82" s="17"/>
      <c r="H82" s="17">
        <v>2</v>
      </c>
      <c r="I82" s="17">
        <f>SUM(G82:H82)</f>
        <v>2</v>
      </c>
    </row>
    <row r="83" spans="2:9" ht="12" customHeight="1">
      <c r="B83" s="31" t="s">
        <v>268</v>
      </c>
      <c r="C83" s="17"/>
      <c r="D83" s="17"/>
      <c r="E83" s="17"/>
      <c r="F83" s="17"/>
      <c r="G83" s="17"/>
      <c r="H83" s="17">
        <v>1</v>
      </c>
      <c r="I83" s="17">
        <f>SUM(G83:H83)</f>
        <v>1</v>
      </c>
    </row>
    <row r="84" spans="2:9" ht="12" customHeight="1">
      <c r="B84" s="31" t="s">
        <v>269</v>
      </c>
      <c r="C84" s="17"/>
      <c r="D84" s="17"/>
      <c r="E84" s="17"/>
      <c r="F84" s="17"/>
      <c r="G84" s="17">
        <v>5</v>
      </c>
      <c r="H84" s="17"/>
      <c r="I84" s="17">
        <f>SUM(G84:H84)</f>
        <v>5</v>
      </c>
    </row>
    <row r="85" spans="2:9" ht="12" customHeight="1">
      <c r="B85" s="31"/>
      <c r="C85" s="17"/>
      <c r="D85" s="17"/>
      <c r="E85" s="17"/>
      <c r="F85" s="17"/>
      <c r="G85" s="17"/>
      <c r="H85" s="17"/>
      <c r="I85" s="17"/>
    </row>
    <row r="86" spans="2:9" ht="12" customHeight="1">
      <c r="B86" s="38" t="s">
        <v>45</v>
      </c>
      <c r="C86" s="17"/>
      <c r="D86" s="17"/>
      <c r="E86" s="17"/>
      <c r="F86" s="17"/>
      <c r="G86" s="17"/>
      <c r="H86" s="17"/>
      <c r="I86" s="17"/>
    </row>
    <row r="87" spans="2:9" ht="12" customHeight="1">
      <c r="B87" s="31" t="s">
        <v>270</v>
      </c>
      <c r="C87" s="17"/>
      <c r="D87" s="17">
        <v>2</v>
      </c>
      <c r="E87" s="17">
        <f>SUM(C87:D87)</f>
        <v>2</v>
      </c>
      <c r="F87" s="17"/>
      <c r="G87" s="17"/>
      <c r="H87" s="17"/>
      <c r="I87" s="17"/>
    </row>
    <row r="88" spans="2:9" ht="12" customHeight="1">
      <c r="B88" s="31" t="s">
        <v>271</v>
      </c>
      <c r="C88" s="17">
        <v>1</v>
      </c>
      <c r="D88" s="17"/>
      <c r="E88" s="17">
        <f>SUM(C88:D88)</f>
        <v>1</v>
      </c>
      <c r="F88" s="17"/>
      <c r="G88" s="17"/>
      <c r="H88" s="17"/>
      <c r="I88" s="17"/>
    </row>
    <row r="89" spans="3:9" ht="12" customHeight="1">
      <c r="C89" s="17"/>
      <c r="D89" s="17"/>
      <c r="E89" s="17"/>
      <c r="F89" s="17"/>
      <c r="G89" s="17"/>
      <c r="H89" s="17"/>
      <c r="I89" s="17"/>
    </row>
    <row r="90" spans="2:9" ht="12" customHeight="1">
      <c r="B90" s="9" t="s">
        <v>140</v>
      </c>
      <c r="C90" s="17"/>
      <c r="D90" s="17"/>
      <c r="E90" s="17"/>
      <c r="F90" s="17"/>
      <c r="G90" s="17"/>
      <c r="H90" s="17"/>
      <c r="I90" s="17"/>
    </row>
    <row r="91" spans="2:9" ht="12" customHeight="1">
      <c r="B91" s="31" t="s">
        <v>272</v>
      </c>
      <c r="C91" s="17">
        <v>5</v>
      </c>
      <c r="D91" s="17"/>
      <c r="E91" s="17">
        <f>SUM(C91:D91)</f>
        <v>5</v>
      </c>
      <c r="F91" s="17"/>
      <c r="G91" s="17"/>
      <c r="H91" s="17"/>
      <c r="I91" s="17"/>
    </row>
    <row r="92" spans="3:9" ht="12" customHeight="1">
      <c r="C92" s="17"/>
      <c r="D92" s="17"/>
      <c r="E92" s="17"/>
      <c r="F92" s="17"/>
      <c r="G92" s="17"/>
      <c r="H92" s="17"/>
      <c r="I92" s="17"/>
    </row>
    <row r="93" spans="2:9" ht="12" customHeight="1">
      <c r="B93" s="9" t="s">
        <v>46</v>
      </c>
      <c r="C93" s="17"/>
      <c r="D93" s="17"/>
      <c r="E93" s="17"/>
      <c r="F93" s="17"/>
      <c r="G93" s="17"/>
      <c r="H93" s="17"/>
      <c r="I93" s="17"/>
    </row>
    <row r="94" spans="2:9" ht="12" customHeight="1">
      <c r="B94" s="31" t="s">
        <v>273</v>
      </c>
      <c r="C94" s="17"/>
      <c r="D94" s="17">
        <v>1</v>
      </c>
      <c r="E94" s="17">
        <f aca="true" t="shared" si="2" ref="E94:E114">SUM(C94:D94)</f>
        <v>1</v>
      </c>
      <c r="F94" s="17"/>
      <c r="G94" s="17"/>
      <c r="H94" s="17"/>
      <c r="I94" s="17"/>
    </row>
    <row r="95" spans="2:9" ht="12" customHeight="1">
      <c r="B95" s="31" t="s">
        <v>274</v>
      </c>
      <c r="C95" s="17"/>
      <c r="D95" s="17">
        <v>1</v>
      </c>
      <c r="E95" s="17">
        <f t="shared" si="2"/>
        <v>1</v>
      </c>
      <c r="F95" s="17"/>
      <c r="G95" s="17"/>
      <c r="H95" s="17"/>
      <c r="I95" s="17"/>
    </row>
    <row r="96" spans="2:9" ht="12" customHeight="1">
      <c r="B96" s="31" t="s">
        <v>275</v>
      </c>
      <c r="C96" s="17"/>
      <c r="D96" s="17">
        <v>1</v>
      </c>
      <c r="E96" s="17">
        <f t="shared" si="2"/>
        <v>1</v>
      </c>
      <c r="F96" s="17"/>
      <c r="G96" s="17"/>
      <c r="H96" s="17"/>
      <c r="I96" s="17"/>
    </row>
    <row r="97" spans="2:9" ht="12" customHeight="1">
      <c r="B97" s="31" t="s">
        <v>276</v>
      </c>
      <c r="C97" s="17"/>
      <c r="D97" s="17">
        <v>1</v>
      </c>
      <c r="E97" s="17">
        <f t="shared" si="2"/>
        <v>1</v>
      </c>
      <c r="F97" s="17"/>
      <c r="G97" s="17"/>
      <c r="H97" s="17"/>
      <c r="I97" s="17"/>
    </row>
    <row r="98" spans="2:9" ht="12" customHeight="1">
      <c r="B98" s="36" t="s">
        <v>277</v>
      </c>
      <c r="C98" s="17"/>
      <c r="D98" s="17">
        <v>1</v>
      </c>
      <c r="E98" s="17">
        <f t="shared" si="2"/>
        <v>1</v>
      </c>
      <c r="F98" s="17"/>
      <c r="G98" s="17"/>
      <c r="H98" s="17"/>
      <c r="I98" s="17"/>
    </row>
    <row r="99" spans="2:9" ht="11.25" customHeight="1">
      <c r="B99" s="36" t="s">
        <v>278</v>
      </c>
      <c r="C99" s="17"/>
      <c r="D99" s="17">
        <v>1</v>
      </c>
      <c r="E99" s="17">
        <f t="shared" si="2"/>
        <v>1</v>
      </c>
      <c r="F99" s="17"/>
      <c r="G99" s="17"/>
      <c r="H99" s="17"/>
      <c r="I99" s="17"/>
    </row>
    <row r="100" spans="2:9" ht="12" customHeight="1">
      <c r="B100" s="31" t="s">
        <v>279</v>
      </c>
      <c r="C100" s="17"/>
      <c r="D100" s="17">
        <v>1</v>
      </c>
      <c r="E100" s="17">
        <f t="shared" si="2"/>
        <v>1</v>
      </c>
      <c r="F100" s="17"/>
      <c r="G100" s="17"/>
      <c r="H100" s="17"/>
      <c r="I100" s="17"/>
    </row>
    <row r="101" spans="2:9" ht="12" customHeight="1">
      <c r="B101" s="33" t="s">
        <v>280</v>
      </c>
      <c r="C101" s="17">
        <v>7</v>
      </c>
      <c r="D101" s="17"/>
      <c r="E101" s="17">
        <f t="shared" si="2"/>
        <v>7</v>
      </c>
      <c r="F101" s="17"/>
      <c r="G101" s="17">
        <v>6</v>
      </c>
      <c r="H101" s="17"/>
      <c r="I101" s="17">
        <f>SUM(G101:H101)</f>
        <v>6</v>
      </c>
    </row>
    <row r="102" spans="2:9" ht="12" customHeight="1">
      <c r="B102" s="33" t="s">
        <v>281</v>
      </c>
      <c r="C102" s="17">
        <v>10</v>
      </c>
      <c r="D102" s="17">
        <v>13</v>
      </c>
      <c r="E102" s="17">
        <f t="shared" si="2"/>
        <v>23</v>
      </c>
      <c r="F102" s="17"/>
      <c r="G102" s="17">
        <v>2</v>
      </c>
      <c r="H102" s="17">
        <v>3</v>
      </c>
      <c r="I102" s="17">
        <f>SUM(G102:H102)</f>
        <v>5</v>
      </c>
    </row>
    <row r="103" spans="2:9" ht="12" customHeight="1">
      <c r="B103" s="33" t="s">
        <v>282</v>
      </c>
      <c r="C103" s="17"/>
      <c r="D103" s="17">
        <v>20</v>
      </c>
      <c r="E103" s="17">
        <f t="shared" si="2"/>
        <v>20</v>
      </c>
      <c r="F103" s="17"/>
      <c r="G103" s="17"/>
      <c r="H103" s="17">
        <v>15</v>
      </c>
      <c r="I103" s="17">
        <f>SUM(G103:H103)</f>
        <v>15</v>
      </c>
    </row>
    <row r="104" spans="2:9" ht="12" customHeight="1">
      <c r="B104" s="33" t="s">
        <v>283</v>
      </c>
      <c r="C104" s="17"/>
      <c r="D104" s="17">
        <v>6</v>
      </c>
      <c r="E104" s="17">
        <f t="shared" si="2"/>
        <v>6</v>
      </c>
      <c r="F104" s="17"/>
      <c r="G104" s="17"/>
      <c r="H104" s="17">
        <v>2</v>
      </c>
      <c r="I104" s="17">
        <f>SUM(G104:H104)</f>
        <v>2</v>
      </c>
    </row>
    <row r="105" spans="2:9" ht="12" customHeight="1">
      <c r="B105" s="33" t="s">
        <v>284</v>
      </c>
      <c r="C105" s="17">
        <v>8</v>
      </c>
      <c r="D105" s="17"/>
      <c r="E105" s="17">
        <f t="shared" si="2"/>
        <v>8</v>
      </c>
      <c r="F105" s="17"/>
      <c r="G105" s="17">
        <v>2</v>
      </c>
      <c r="H105" s="17"/>
      <c r="I105" s="17">
        <f>SUM(G105:H105)</f>
        <v>2</v>
      </c>
    </row>
    <row r="106" spans="2:9" ht="12.75">
      <c r="B106" s="33" t="s">
        <v>285</v>
      </c>
      <c r="C106" s="17"/>
      <c r="D106" s="17">
        <v>10</v>
      </c>
      <c r="E106" s="17">
        <f t="shared" si="2"/>
        <v>10</v>
      </c>
      <c r="F106" s="17"/>
      <c r="G106" s="17"/>
      <c r="H106" s="17"/>
      <c r="I106" s="17"/>
    </row>
    <row r="107" spans="1:9" ht="12" customHeight="1">
      <c r="A107" s="9"/>
      <c r="B107" s="31" t="s">
        <v>286</v>
      </c>
      <c r="C107" s="17"/>
      <c r="D107" s="17">
        <v>2</v>
      </c>
      <c r="E107" s="17">
        <f t="shared" si="2"/>
        <v>2</v>
      </c>
      <c r="F107" s="17"/>
      <c r="G107" s="17"/>
      <c r="H107" s="17"/>
      <c r="I107" s="17"/>
    </row>
    <row r="108" spans="1:9" ht="12" customHeight="1">
      <c r="A108" s="9"/>
      <c r="B108" s="33" t="s">
        <v>287</v>
      </c>
      <c r="C108" s="17"/>
      <c r="D108" s="17">
        <v>1</v>
      </c>
      <c r="E108" s="17">
        <f t="shared" si="2"/>
        <v>1</v>
      </c>
      <c r="F108" s="17"/>
      <c r="G108" s="17"/>
      <c r="H108" s="17"/>
      <c r="I108" s="17"/>
    </row>
    <row r="109" spans="2:9" ht="12" customHeight="1">
      <c r="B109" s="33" t="s">
        <v>288</v>
      </c>
      <c r="C109" s="32">
        <v>8</v>
      </c>
      <c r="D109" s="17"/>
      <c r="E109" s="17">
        <f t="shared" si="2"/>
        <v>8</v>
      </c>
      <c r="F109" s="17"/>
      <c r="G109" s="32">
        <v>3</v>
      </c>
      <c r="H109" s="17"/>
      <c r="I109" s="17">
        <f>SUM(G109:H109)</f>
        <v>3</v>
      </c>
    </row>
    <row r="110" spans="2:9" ht="12" customHeight="1">
      <c r="B110" s="33" t="s">
        <v>289</v>
      </c>
      <c r="C110" s="32"/>
      <c r="D110" s="17">
        <v>5</v>
      </c>
      <c r="E110" s="17">
        <f t="shared" si="2"/>
        <v>5</v>
      </c>
      <c r="F110" s="17"/>
      <c r="G110" s="32"/>
      <c r="H110" s="17">
        <v>4</v>
      </c>
      <c r="I110" s="17">
        <f>SUM(G110:H110)</f>
        <v>4</v>
      </c>
    </row>
    <row r="111" spans="2:9" ht="12" customHeight="1">
      <c r="B111" s="33" t="s">
        <v>290</v>
      </c>
      <c r="C111" s="32"/>
      <c r="D111" s="17">
        <v>2</v>
      </c>
      <c r="E111" s="17">
        <f t="shared" si="2"/>
        <v>2</v>
      </c>
      <c r="F111" s="17"/>
      <c r="G111" s="32"/>
      <c r="H111" s="17"/>
      <c r="I111" s="17"/>
    </row>
    <row r="112" spans="2:9" ht="12" customHeight="1">
      <c r="B112" s="33" t="s">
        <v>291</v>
      </c>
      <c r="C112" s="32"/>
      <c r="D112" s="17">
        <v>2</v>
      </c>
      <c r="E112" s="17">
        <f t="shared" si="2"/>
        <v>2</v>
      </c>
      <c r="F112" s="17"/>
      <c r="G112" s="32"/>
      <c r="H112" s="17"/>
      <c r="I112" s="17"/>
    </row>
    <row r="113" spans="2:9" ht="12" customHeight="1">
      <c r="B113" s="33" t="s">
        <v>292</v>
      </c>
      <c r="C113" s="32">
        <v>3</v>
      </c>
      <c r="D113" s="17">
        <v>2</v>
      </c>
      <c r="E113" s="17">
        <f t="shared" si="2"/>
        <v>5</v>
      </c>
      <c r="F113" s="17"/>
      <c r="G113" s="32">
        <v>2</v>
      </c>
      <c r="H113" s="17">
        <v>3</v>
      </c>
      <c r="I113" s="17">
        <f>SUM(G113:H113)</f>
        <v>5</v>
      </c>
    </row>
    <row r="114" spans="2:9" ht="12" customHeight="1">
      <c r="B114" s="31" t="s">
        <v>293</v>
      </c>
      <c r="C114" s="32"/>
      <c r="D114" s="17">
        <v>1</v>
      </c>
      <c r="E114" s="17">
        <f t="shared" si="2"/>
        <v>1</v>
      </c>
      <c r="F114" s="17"/>
      <c r="G114" s="32"/>
      <c r="H114" s="17"/>
      <c r="I114" s="17"/>
    </row>
    <row r="115" spans="2:9" ht="12" customHeight="1">
      <c r="B115" s="34"/>
      <c r="C115" s="32"/>
      <c r="D115" s="17"/>
      <c r="E115" s="17"/>
      <c r="F115" s="17"/>
      <c r="G115" s="32"/>
      <c r="H115" s="17"/>
      <c r="I115" s="17"/>
    </row>
    <row r="116" spans="2:9" ht="12" customHeight="1">
      <c r="B116" s="9" t="s">
        <v>88</v>
      </c>
      <c r="C116" s="32"/>
      <c r="D116" s="17"/>
      <c r="E116" s="17"/>
      <c r="F116" s="17"/>
      <c r="G116" s="32"/>
      <c r="H116" s="17"/>
      <c r="I116" s="17"/>
    </row>
    <row r="117" spans="2:9" ht="12" customHeight="1">
      <c r="B117" s="31" t="s">
        <v>294</v>
      </c>
      <c r="C117" s="17">
        <v>2</v>
      </c>
      <c r="D117" s="17"/>
      <c r="E117" s="17">
        <f>SUM(C117:D117)</f>
        <v>2</v>
      </c>
      <c r="F117" s="17"/>
      <c r="G117" s="17">
        <v>2</v>
      </c>
      <c r="H117" s="17"/>
      <c r="I117" s="17">
        <f>SUM(G117:H117)</f>
        <v>2</v>
      </c>
    </row>
    <row r="118" spans="3:9" ht="12" customHeight="1">
      <c r="C118" s="17"/>
      <c r="D118" s="17"/>
      <c r="E118" s="17"/>
      <c r="F118" s="17"/>
      <c r="G118" s="17"/>
      <c r="H118" s="17"/>
      <c r="I118" s="17"/>
    </row>
    <row r="119" spans="2:9" ht="12" customHeight="1">
      <c r="B119" s="9" t="s">
        <v>47</v>
      </c>
      <c r="C119" s="17"/>
      <c r="D119" s="17"/>
      <c r="E119" s="17"/>
      <c r="F119" s="17"/>
      <c r="G119" s="17"/>
      <c r="H119" s="17"/>
      <c r="I119" s="17"/>
    </row>
    <row r="120" spans="1:9" ht="12" customHeight="1">
      <c r="A120" s="9"/>
      <c r="B120" s="31" t="s">
        <v>295</v>
      </c>
      <c r="C120" s="17"/>
      <c r="D120" s="17">
        <v>1</v>
      </c>
      <c r="E120" s="17">
        <f>SUM(C120:D120)</f>
        <v>1</v>
      </c>
      <c r="F120" s="17"/>
      <c r="G120" s="17"/>
      <c r="H120" s="17"/>
      <c r="I120" s="17"/>
    </row>
    <row r="121" spans="1:9" ht="12" customHeight="1">
      <c r="A121" s="9"/>
      <c r="B121" s="31" t="s">
        <v>296</v>
      </c>
      <c r="C121" s="17"/>
      <c r="D121" s="17">
        <v>1</v>
      </c>
      <c r="E121" s="17">
        <f>SUM(C121:D121)</f>
        <v>1</v>
      </c>
      <c r="F121" s="17"/>
      <c r="G121" s="17"/>
      <c r="H121" s="17"/>
      <c r="I121" s="17"/>
    </row>
    <row r="122" spans="1:9" ht="12" customHeight="1">
      <c r="A122" s="9"/>
      <c r="B122" s="31" t="s">
        <v>297</v>
      </c>
      <c r="C122" s="17"/>
      <c r="D122" s="17"/>
      <c r="E122" s="17"/>
      <c r="F122" s="17"/>
      <c r="G122" s="17">
        <v>1</v>
      </c>
      <c r="H122" s="17"/>
      <c r="I122" s="17">
        <f>SUM(G122:H122)</f>
        <v>1</v>
      </c>
    </row>
    <row r="123" spans="1:9" ht="12" customHeight="1">
      <c r="A123" s="9"/>
      <c r="B123" s="31" t="s">
        <v>298</v>
      </c>
      <c r="C123" s="17"/>
      <c r="D123" s="17">
        <v>1</v>
      </c>
      <c r="E123" s="17">
        <f>SUM(C123:D123)</f>
        <v>1</v>
      </c>
      <c r="F123" s="17"/>
      <c r="G123" s="17"/>
      <c r="H123" s="17"/>
      <c r="I123" s="17"/>
    </row>
    <row r="124" spans="1:9" ht="12" customHeight="1">
      <c r="A124" s="9"/>
      <c r="B124" s="31" t="s">
        <v>299</v>
      </c>
      <c r="C124" s="17"/>
      <c r="D124" s="17"/>
      <c r="E124" s="17"/>
      <c r="F124" s="17"/>
      <c r="G124" s="17">
        <v>1</v>
      </c>
      <c r="H124" s="17"/>
      <c r="I124" s="17">
        <f>SUM(G124:H124)</f>
        <v>1</v>
      </c>
    </row>
    <row r="125" spans="1:9" ht="12" customHeight="1">
      <c r="A125" s="9"/>
      <c r="B125" s="31" t="s">
        <v>300</v>
      </c>
      <c r="C125" s="17">
        <v>1</v>
      </c>
      <c r="D125" s="17"/>
      <c r="E125" s="17">
        <f>SUM(C125:D125)</f>
        <v>1</v>
      </c>
      <c r="F125" s="17"/>
      <c r="G125" s="17"/>
      <c r="H125" s="17"/>
      <c r="I125" s="17"/>
    </row>
    <row r="126" spans="1:9" ht="12" customHeight="1">
      <c r="A126" s="9"/>
      <c r="B126" s="31" t="s">
        <v>301</v>
      </c>
      <c r="C126" s="17"/>
      <c r="D126" s="17">
        <v>2</v>
      </c>
      <c r="E126" s="17">
        <f>SUM(C126:D126)</f>
        <v>2</v>
      </c>
      <c r="F126" s="17"/>
      <c r="G126" s="17"/>
      <c r="H126" s="17"/>
      <c r="I126" s="17"/>
    </row>
    <row r="127" spans="3:9" ht="12" customHeight="1">
      <c r="C127" s="17"/>
      <c r="D127" s="17"/>
      <c r="E127" s="17"/>
      <c r="F127" s="17"/>
      <c r="G127" s="17"/>
      <c r="H127" s="17"/>
      <c r="I127" s="17"/>
    </row>
    <row r="128" spans="2:9" ht="12" customHeight="1">
      <c r="B128" s="9" t="s">
        <v>302</v>
      </c>
      <c r="C128" s="17"/>
      <c r="D128" s="17"/>
      <c r="E128" s="17"/>
      <c r="F128" s="17"/>
      <c r="G128" s="17"/>
      <c r="H128" s="17"/>
      <c r="I128" s="17"/>
    </row>
    <row r="129" spans="2:9" ht="12" customHeight="1">
      <c r="B129" s="31" t="s">
        <v>303</v>
      </c>
      <c r="C129" s="17">
        <v>3</v>
      </c>
      <c r="D129" s="17">
        <v>1</v>
      </c>
      <c r="E129" s="17">
        <f>SUM(C129:D129)</f>
        <v>4</v>
      </c>
      <c r="F129" s="17"/>
      <c r="G129" s="17">
        <v>3</v>
      </c>
      <c r="H129" s="17">
        <v>1</v>
      </c>
      <c r="I129" s="17">
        <f>SUM(G129:H129)</f>
        <v>4</v>
      </c>
    </row>
    <row r="130" spans="3:9" ht="12" customHeight="1">
      <c r="C130" s="17"/>
      <c r="D130" s="17"/>
      <c r="E130" s="17"/>
      <c r="F130" s="17"/>
      <c r="G130" s="17"/>
      <c r="H130" s="17"/>
      <c r="I130" s="17"/>
    </row>
    <row r="131" spans="2:9" ht="12" customHeight="1">
      <c r="B131" s="9" t="s">
        <v>304</v>
      </c>
      <c r="C131" s="17"/>
      <c r="D131" s="17"/>
      <c r="E131" s="17"/>
      <c r="F131" s="17"/>
      <c r="G131" s="17"/>
      <c r="H131" s="17"/>
      <c r="I131" s="17"/>
    </row>
    <row r="132" spans="1:9" ht="12" customHeight="1">
      <c r="A132" s="9"/>
      <c r="B132" s="31" t="s">
        <v>305</v>
      </c>
      <c r="C132" s="17"/>
      <c r="D132" s="17">
        <v>1</v>
      </c>
      <c r="E132" s="17">
        <f>SUM(C132:D132)</f>
        <v>1</v>
      </c>
      <c r="F132" s="17"/>
      <c r="G132" s="17"/>
      <c r="H132" s="17"/>
      <c r="I132" s="17"/>
    </row>
    <row r="133" spans="2:9" ht="12" customHeight="1">
      <c r="B133" s="33" t="s">
        <v>306</v>
      </c>
      <c r="C133" s="32"/>
      <c r="D133" s="17">
        <v>1</v>
      </c>
      <c r="E133" s="17">
        <f>SUM(C133:D133)</f>
        <v>1</v>
      </c>
      <c r="F133" s="17"/>
      <c r="G133" s="17"/>
      <c r="H133" s="17"/>
      <c r="I133" s="17"/>
    </row>
    <row r="134" spans="2:9" ht="12" customHeight="1">
      <c r="B134" s="33" t="s">
        <v>307</v>
      </c>
      <c r="C134" s="32"/>
      <c r="D134" s="17">
        <v>1</v>
      </c>
      <c r="E134" s="17">
        <f>SUM(C134:D134)</f>
        <v>1</v>
      </c>
      <c r="F134" s="17"/>
      <c r="G134" s="17"/>
      <c r="H134" s="17"/>
      <c r="I134" s="17"/>
    </row>
    <row r="135" spans="2:9" ht="12" customHeight="1">
      <c r="B135" s="34"/>
      <c r="C135" s="32"/>
      <c r="D135" s="17"/>
      <c r="E135" s="17"/>
      <c r="F135" s="17"/>
      <c r="G135" s="17"/>
      <c r="H135" s="17"/>
      <c r="I135" s="17"/>
    </row>
    <row r="136" spans="2:9" ht="12" customHeight="1">
      <c r="B136" s="9" t="s">
        <v>48</v>
      </c>
      <c r="C136" s="32"/>
      <c r="D136" s="17"/>
      <c r="E136" s="17"/>
      <c r="F136" s="17"/>
      <c r="G136" s="17"/>
      <c r="H136" s="17"/>
      <c r="I136" s="17"/>
    </row>
    <row r="137" spans="2:9" ht="12" customHeight="1">
      <c r="B137" s="33" t="s">
        <v>308</v>
      </c>
      <c r="C137" s="32"/>
      <c r="D137" s="17">
        <v>2</v>
      </c>
      <c r="E137" s="17">
        <f>SUM(C137:D137)</f>
        <v>2</v>
      </c>
      <c r="F137" s="17"/>
      <c r="G137" s="17"/>
      <c r="H137" s="17"/>
      <c r="I137" s="17"/>
    </row>
    <row r="138" spans="2:9" ht="12" customHeight="1">
      <c r="B138" s="33" t="s">
        <v>309</v>
      </c>
      <c r="C138" s="39">
        <v>1</v>
      </c>
      <c r="D138" s="17"/>
      <c r="E138" s="17">
        <f>SUM(C138:D138)</f>
        <v>1</v>
      </c>
      <c r="F138" s="17"/>
      <c r="G138" s="17">
        <v>12</v>
      </c>
      <c r="H138" s="17">
        <v>2</v>
      </c>
      <c r="I138" s="17">
        <f>SUM(G138:H138)</f>
        <v>14</v>
      </c>
    </row>
    <row r="139" spans="2:9" ht="12" customHeight="1">
      <c r="B139" s="33" t="s">
        <v>310</v>
      </c>
      <c r="C139" s="39"/>
      <c r="D139" s="17">
        <v>1</v>
      </c>
      <c r="E139" s="17">
        <f>SUM(C139:D139)</f>
        <v>1</v>
      </c>
      <c r="F139" s="17"/>
      <c r="G139" s="17"/>
      <c r="H139" s="17"/>
      <c r="I139" s="17"/>
    </row>
    <row r="140" spans="2:9" ht="12" customHeight="1">
      <c r="B140" s="33" t="s">
        <v>311</v>
      </c>
      <c r="C140" s="39">
        <v>1</v>
      </c>
      <c r="D140" s="17"/>
      <c r="E140" s="17">
        <f>SUM(C140:D140)</f>
        <v>1</v>
      </c>
      <c r="F140" s="17"/>
      <c r="G140" s="17"/>
      <c r="H140" s="17"/>
      <c r="I140" s="17"/>
    </row>
    <row r="141" spans="2:9" ht="12" customHeight="1">
      <c r="B141" s="34"/>
      <c r="C141" s="39"/>
      <c r="D141" s="17"/>
      <c r="E141" s="17"/>
      <c r="F141" s="17"/>
      <c r="G141" s="17"/>
      <c r="H141" s="17"/>
      <c r="I141" s="17"/>
    </row>
    <row r="142" spans="2:9" ht="12" customHeight="1">
      <c r="B142" s="9" t="s">
        <v>312</v>
      </c>
      <c r="C142" s="39"/>
      <c r="D142" s="17"/>
      <c r="E142" s="17"/>
      <c r="F142" s="17"/>
      <c r="G142" s="17"/>
      <c r="H142" s="17"/>
      <c r="I142" s="17"/>
    </row>
    <row r="143" spans="2:9" ht="12" customHeight="1">
      <c r="B143" s="33" t="s">
        <v>313</v>
      </c>
      <c r="C143" s="39"/>
      <c r="D143" s="17">
        <v>1</v>
      </c>
      <c r="E143" s="17">
        <f>SUM(C143:D143)</f>
        <v>1</v>
      </c>
      <c r="F143" s="17"/>
      <c r="G143" s="17"/>
      <c r="H143" s="17"/>
      <c r="I143" s="17"/>
    </row>
    <row r="144" spans="2:9" ht="12" customHeight="1">
      <c r="B144" s="34"/>
      <c r="C144" s="39"/>
      <c r="D144" s="17"/>
      <c r="E144" s="17"/>
      <c r="F144" s="17"/>
      <c r="G144" s="17"/>
      <c r="H144" s="17"/>
      <c r="I144" s="17"/>
    </row>
    <row r="145" spans="2:9" ht="12" customHeight="1">
      <c r="B145" s="9" t="s">
        <v>314</v>
      </c>
      <c r="C145" s="39"/>
      <c r="D145" s="17"/>
      <c r="E145" s="17"/>
      <c r="F145" s="17"/>
      <c r="G145" s="17"/>
      <c r="H145" s="17"/>
      <c r="I145" s="17"/>
    </row>
    <row r="146" spans="2:9" ht="12" customHeight="1">
      <c r="B146" s="33" t="s">
        <v>315</v>
      </c>
      <c r="C146" s="39">
        <v>3</v>
      </c>
      <c r="D146" s="17">
        <v>1</v>
      </c>
      <c r="E146" s="17">
        <f>SUM(C146:D146)</f>
        <v>4</v>
      </c>
      <c r="F146" s="17"/>
      <c r="G146" s="17"/>
      <c r="H146" s="17"/>
      <c r="I146" s="17"/>
    </row>
    <row r="147" spans="2:9" ht="12" customHeight="1">
      <c r="B147" s="34"/>
      <c r="C147" s="39"/>
      <c r="D147" s="17"/>
      <c r="E147" s="17"/>
      <c r="F147" s="17"/>
      <c r="G147" s="17"/>
      <c r="H147" s="17"/>
      <c r="I147" s="17"/>
    </row>
    <row r="148" spans="1:9" ht="12" customHeight="1">
      <c r="A148" s="40" t="s">
        <v>316</v>
      </c>
      <c r="C148" s="39"/>
      <c r="D148" s="17"/>
      <c r="E148" s="17"/>
      <c r="F148" s="17"/>
      <c r="G148" s="17"/>
      <c r="H148" s="17"/>
      <c r="I148" s="17"/>
    </row>
    <row r="149" spans="2:9" ht="12" customHeight="1">
      <c r="B149" s="40" t="s">
        <v>173</v>
      </c>
      <c r="C149" s="39"/>
      <c r="D149" s="17"/>
      <c r="E149" s="17"/>
      <c r="F149" s="17"/>
      <c r="G149" s="17"/>
      <c r="H149" s="17"/>
      <c r="I149" s="17"/>
    </row>
    <row r="150" spans="2:9" ht="12" customHeight="1">
      <c r="B150" s="33" t="s">
        <v>317</v>
      </c>
      <c r="C150" s="39"/>
      <c r="D150" s="17">
        <v>1</v>
      </c>
      <c r="E150" s="17">
        <f>SUM(C150:D150)</f>
        <v>1</v>
      </c>
      <c r="F150" s="17"/>
      <c r="G150" s="17"/>
      <c r="H150" s="17"/>
      <c r="I150" s="17"/>
    </row>
    <row r="151" spans="1:9" ht="12" customHeight="1">
      <c r="A151" s="9"/>
      <c r="B151" s="34"/>
      <c r="C151" s="39"/>
      <c r="D151" s="17"/>
      <c r="E151" s="17"/>
      <c r="F151" s="17"/>
      <c r="G151" s="17"/>
      <c r="H151" s="17"/>
      <c r="I151" s="17"/>
    </row>
    <row r="152" spans="1:9" ht="12" customHeight="1">
      <c r="A152" s="9" t="s">
        <v>318</v>
      </c>
      <c r="B152" s="34"/>
      <c r="C152" s="39"/>
      <c r="D152" s="17"/>
      <c r="E152" s="17"/>
      <c r="F152" s="17"/>
      <c r="G152" s="17"/>
      <c r="H152" s="17"/>
      <c r="I152" s="17"/>
    </row>
    <row r="153" spans="2:9" ht="12" customHeight="1">
      <c r="B153" s="40" t="s">
        <v>130</v>
      </c>
      <c r="C153" s="39"/>
      <c r="D153" s="17"/>
      <c r="E153" s="17"/>
      <c r="F153" s="17"/>
      <c r="G153" s="17"/>
      <c r="H153" s="17"/>
      <c r="I153" s="17"/>
    </row>
    <row r="154" spans="2:9" ht="12" customHeight="1">
      <c r="B154" s="34" t="s">
        <v>319</v>
      </c>
      <c r="C154" s="39"/>
      <c r="D154" s="17">
        <v>1</v>
      </c>
      <c r="E154" s="17">
        <f>SUM(C154:D154)</f>
        <v>1</v>
      </c>
      <c r="F154" s="17"/>
      <c r="G154" s="17"/>
      <c r="H154" s="17"/>
      <c r="I154" s="17"/>
    </row>
    <row r="155" spans="1:10" ht="12" customHeight="1">
      <c r="A155" s="10"/>
      <c r="B155" s="10"/>
      <c r="C155" s="15"/>
      <c r="D155" s="15"/>
      <c r="E155" s="15"/>
      <c r="F155" s="15"/>
      <c r="G155" s="15"/>
      <c r="H155" s="15"/>
      <c r="I155" s="15"/>
      <c r="J155" s="10"/>
    </row>
    <row r="156" spans="3:9" ht="8.25" customHeight="1">
      <c r="C156" s="17"/>
      <c r="D156" s="17"/>
      <c r="E156" s="17"/>
      <c r="F156" s="17"/>
      <c r="G156" s="17"/>
      <c r="H156" s="17"/>
      <c r="I156" s="17"/>
    </row>
    <row r="157" spans="1:9" ht="12.75" customHeight="1">
      <c r="A157" s="9" t="s">
        <v>20</v>
      </c>
      <c r="B157" s="9"/>
      <c r="C157" s="24">
        <f>SUM(C12:C154)</f>
        <v>151</v>
      </c>
      <c r="D157" s="24">
        <f>SUM(D12:D154)</f>
        <v>121</v>
      </c>
      <c r="E157" s="24">
        <f>SUM(E12:E154)</f>
        <v>272</v>
      </c>
      <c r="F157" s="24"/>
      <c r="G157" s="24">
        <f>SUM(G12:G154)</f>
        <v>130</v>
      </c>
      <c r="H157" s="24">
        <f>SUM(H12:H154)</f>
        <v>42</v>
      </c>
      <c r="I157" s="24">
        <f>SUM(I12:I154)</f>
        <v>172</v>
      </c>
    </row>
    <row r="158" spans="1:10" ht="8.25" customHeight="1">
      <c r="A158" s="10"/>
      <c r="B158" s="10"/>
      <c r="C158" s="15"/>
      <c r="D158" s="15"/>
      <c r="E158" s="15"/>
      <c r="F158" s="15"/>
      <c r="G158" s="15"/>
      <c r="H158" s="15"/>
      <c r="I158" s="15"/>
      <c r="J158" s="10"/>
    </row>
    <row r="159" spans="2:10" ht="10.5" customHeight="1">
      <c r="B159" s="25"/>
      <c r="C159" s="41"/>
      <c r="D159" s="41"/>
      <c r="E159" s="41"/>
      <c r="F159" s="41"/>
      <c r="G159" s="41"/>
      <c r="H159" s="41"/>
      <c r="I159" s="41"/>
      <c r="J159" s="25"/>
    </row>
    <row r="160" ht="12.75" customHeight="1">
      <c r="A160" s="5" t="s">
        <v>320</v>
      </c>
    </row>
    <row r="161" ht="10.5" customHeight="1"/>
    <row r="162" ht="10.5" customHeight="1"/>
    <row r="163" ht="10.5" customHeight="1"/>
  </sheetData>
  <mergeCells count="3">
    <mergeCell ref="C7:E7"/>
    <mergeCell ref="G7:I7"/>
    <mergeCell ref="A1:I1"/>
  </mergeCells>
  <printOptions horizontalCentered="1"/>
  <pageMargins left="0.7874015748031497" right="0.7874015748031497" top="0.3937007874015748" bottom="0.3937007874015748" header="0.31496062992125984" footer="0.15748031496062992"/>
  <pageSetup horizontalDpi="600" verticalDpi="600" orientation="landscape" scale="80" r:id="rId1"/>
  <rowBreaks count="3" manualBreakCount="3">
    <brk id="46" max="255" man="1"/>
    <brk id="91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2006-08-31T23:14:19Z</cp:lastPrinted>
  <dcterms:created xsi:type="dcterms:W3CDTF">1999-09-29T20:02:59Z</dcterms:created>
  <dcterms:modified xsi:type="dcterms:W3CDTF">2006-10-19T18:11:54Z</dcterms:modified>
  <cp:category/>
  <cp:version/>
  <cp:contentType/>
  <cp:contentStatus/>
</cp:coreProperties>
</file>