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2"/>
  </bookViews>
  <sheets>
    <sheet name="lic" sheetId="1" r:id="rId1"/>
    <sheet name="tec" sheetId="2" r:id="rId2"/>
    <sheet name="sua" sheetId="3" r:id="rId3"/>
  </sheets>
  <definedNames>
    <definedName name="lic">'lic'!$A$10:$F$414</definedName>
    <definedName name="_xlnm.Print_Titles" localSheetId="0">'lic'!$1:$8</definedName>
    <definedName name="_xlnm.Print_Titles" localSheetId="2">'sua'!$1:$8</definedName>
  </definedNames>
  <calcPr fullCalcOnLoad="1"/>
</workbook>
</file>

<file path=xl/sharedStrings.xml><?xml version="1.0" encoding="utf-8"?>
<sst xmlns="http://schemas.openxmlformats.org/spreadsheetml/2006/main" count="506" uniqueCount="131">
  <si>
    <t>Ingeniería Petrolera</t>
  </si>
  <si>
    <t>Ingeniería Topográfica y Geodésica</t>
  </si>
  <si>
    <t>Facultad de Medicina</t>
  </si>
  <si>
    <t>Investigación Biomédica Básica</t>
  </si>
  <si>
    <t>Médico Cirujano</t>
  </si>
  <si>
    <t>Facultad de Medicina Veterinaria y Zootecnia</t>
  </si>
  <si>
    <t>Medicina Veterinaria y Zootecnia</t>
  </si>
  <si>
    <t>Escuela Nacional de Música</t>
  </si>
  <si>
    <t>Composición</t>
  </si>
  <si>
    <t>Instrumentista</t>
  </si>
  <si>
    <t>Piano</t>
  </si>
  <si>
    <t>Facultad de Odontología</t>
  </si>
  <si>
    <t>Cirujano Dentista</t>
  </si>
  <si>
    <t>Facultad de Psicología</t>
  </si>
  <si>
    <t>Psicología</t>
  </si>
  <si>
    <t>Facultad de Química</t>
  </si>
  <si>
    <t>Ingeniería Química</t>
  </si>
  <si>
    <t>Ingeniería Química Metalúrgica</t>
  </si>
  <si>
    <t>Química</t>
  </si>
  <si>
    <t>Química en Alimentos</t>
  </si>
  <si>
    <t>Química Farmacéutica Biológica</t>
  </si>
  <si>
    <t>Trabajo Social</t>
  </si>
  <si>
    <t>Enseñanza del Idioma Inglés</t>
  </si>
  <si>
    <t>Matemáticas Aplicadas y Computación</t>
  </si>
  <si>
    <t>Comunicación y Periodismo</t>
  </si>
  <si>
    <t>Planificación para el Desarrollo Agropecuario</t>
  </si>
  <si>
    <t>Optometría</t>
  </si>
  <si>
    <t>Facultad de Estudios Superiores Cuautitlán</t>
  </si>
  <si>
    <t>Ingeniería Agrícola</t>
  </si>
  <si>
    <t>Ingeniería en Alimentos</t>
  </si>
  <si>
    <t>Facultad de Estudios Superiores Zaragoza</t>
  </si>
  <si>
    <t>Canto</t>
  </si>
  <si>
    <t>Química Industrial</t>
  </si>
  <si>
    <t>Hombres</t>
  </si>
  <si>
    <t>Mujeres</t>
  </si>
  <si>
    <t>Total</t>
  </si>
  <si>
    <t>T O T A L</t>
  </si>
  <si>
    <t>FUENTE: Dirección General de Administración Escolar, UNAM.</t>
  </si>
  <si>
    <t>Facultad de Estudios Superiores Iztacala</t>
  </si>
  <si>
    <t>Lengua y Literaturas Modernas (Letras Alemanas)</t>
  </si>
  <si>
    <t>Lengua y Literaturas Modernas (Letras Francesas)</t>
  </si>
  <si>
    <t>Lengua y Literaturas Modernas (Letras Inglesas)</t>
  </si>
  <si>
    <t>Urbanismo</t>
  </si>
  <si>
    <t>Lengua y Literaturas Modernas (Letras Italianas)</t>
  </si>
  <si>
    <t>Diseño y Comunicación Visual</t>
  </si>
  <si>
    <t>LICENCIATURA</t>
  </si>
  <si>
    <t>Enfermería</t>
  </si>
  <si>
    <t>Ciencias de la Comunicación y Periodismo</t>
  </si>
  <si>
    <t>Facultad de Estudios Superiores Acatlán</t>
  </si>
  <si>
    <t>Ingeniería de Minas y Metalurgia</t>
  </si>
  <si>
    <t>Educación Musical</t>
  </si>
  <si>
    <t>Etnomusicología</t>
  </si>
  <si>
    <t>Facultad de Arquitectura</t>
  </si>
  <si>
    <t>Arquitectura</t>
  </si>
  <si>
    <t>Arquitectura de Paisaje</t>
  </si>
  <si>
    <t>Diseño Industrial</t>
  </si>
  <si>
    <t>Escuela Nacional de Artes Plásticas</t>
  </si>
  <si>
    <t>Artes Visuales</t>
  </si>
  <si>
    <t>Comunicación Gráfica</t>
  </si>
  <si>
    <t>Diseño Gráfico</t>
  </si>
  <si>
    <t>Facultad de Ciencias</t>
  </si>
  <si>
    <t>Actuaría</t>
  </si>
  <si>
    <t>Biología</t>
  </si>
  <si>
    <t>Ciencias de la Computación</t>
  </si>
  <si>
    <t>Física</t>
  </si>
  <si>
    <t>Matemáticas</t>
  </si>
  <si>
    <t>Facultad de Ciencias Políticas y Sociales</t>
  </si>
  <si>
    <t>Ciencias Políticas y Administración Pública</t>
  </si>
  <si>
    <t>Relaciones Internacionales</t>
  </si>
  <si>
    <t>Sociología</t>
  </si>
  <si>
    <t>Facultad de Contaduría y Administración</t>
  </si>
  <si>
    <t>Administración</t>
  </si>
  <si>
    <t>Contaduría</t>
  </si>
  <si>
    <t>Informática</t>
  </si>
  <si>
    <t>Facultad de Derecho</t>
  </si>
  <si>
    <t>Derecho</t>
  </si>
  <si>
    <t>Facultad de Economía</t>
  </si>
  <si>
    <t>Economía</t>
  </si>
  <si>
    <t>Escuela Nacional de Enfermería y Obstetricia</t>
  </si>
  <si>
    <t>Enfermería y Obstetricia</t>
  </si>
  <si>
    <t>Facultad de Filosofía y Letras</t>
  </si>
  <si>
    <t>Bibliotecología</t>
  </si>
  <si>
    <t>Estudios Latinoamericanos</t>
  </si>
  <si>
    <t>Filosofía</t>
  </si>
  <si>
    <t>Geografía</t>
  </si>
  <si>
    <t>Historia</t>
  </si>
  <si>
    <t>Lengua y Literaturas Hispánicas</t>
  </si>
  <si>
    <t>Letras Clásicas</t>
  </si>
  <si>
    <t>Literatura Dramática y Teatro</t>
  </si>
  <si>
    <t>Pedagogía</t>
  </si>
  <si>
    <t>Facultad de Ingeniería</t>
  </si>
  <si>
    <t>Ingeniería Civil</t>
  </si>
  <si>
    <t>Ingeniería Eléctrica y Electrónica</t>
  </si>
  <si>
    <t>Ingeniería en Computación</t>
  </si>
  <si>
    <t>Ingeniería en Telecomunicaciones</t>
  </si>
  <si>
    <t>Ingeniería Geofísica</t>
  </si>
  <si>
    <t>Ingeniería Geológica</t>
  </si>
  <si>
    <t>Ingeniería Industrial</t>
  </si>
  <si>
    <t>Ingeniería Mecánica</t>
  </si>
  <si>
    <t>Ingeniería Mecánica Eléctrica</t>
  </si>
  <si>
    <t>Escuela Nacional de Trabajo Social</t>
  </si>
  <si>
    <r>
      <t>a</t>
    </r>
    <r>
      <rPr>
        <sz val="8"/>
        <rFont val="Arial"/>
        <family val="2"/>
      </rPr>
      <t xml:space="preserve"> Las cifras de exámenes profesionales del Sistema de Universidad Abierta se reportan en la tabla correspondiente.</t>
    </r>
  </si>
  <si>
    <r>
      <t>b</t>
    </r>
    <r>
      <rPr>
        <sz val="8"/>
        <rFont val="Arial"/>
        <family val="2"/>
      </rPr>
      <t xml:space="preserve"> Únicamente se imparte la carrera de Enfermería.</t>
    </r>
  </si>
  <si>
    <r>
      <t>c</t>
    </r>
    <r>
      <rPr>
        <sz val="8"/>
        <rFont val="Arial"/>
        <family val="2"/>
      </rPr>
      <t xml:space="preserve"> Se imparte en la Escuela Nacional de Música.</t>
    </r>
  </si>
  <si>
    <t>Facultad de Estudios Superiores Aragón</t>
  </si>
  <si>
    <t>2005</t>
  </si>
  <si>
    <t>Créditos y alto nivel académico</t>
  </si>
  <si>
    <t>Tesis o tesina y examen profesional</t>
  </si>
  <si>
    <t>Examen general de conocimientos</t>
  </si>
  <si>
    <t>Estudios en Posgrado</t>
  </si>
  <si>
    <t>Examen general de conocimienos</t>
  </si>
  <si>
    <t>Seminario de tesis o tesina</t>
  </si>
  <si>
    <t>Trabajo profesional</t>
  </si>
  <si>
    <t>Otra</t>
  </si>
  <si>
    <t>Servicio Social</t>
  </si>
  <si>
    <t>Actividad de apoyo a la docencia</t>
  </si>
  <si>
    <t>Estudios en posgrado</t>
  </si>
  <si>
    <t>Servicio social</t>
  </si>
  <si>
    <r>
      <t>TÉCNICO</t>
    </r>
    <r>
      <rPr>
        <b/>
        <vertAlign val="superscript"/>
        <sz val="10"/>
        <rFont val="Arial"/>
        <family val="2"/>
      </rPr>
      <t>a</t>
    </r>
  </si>
  <si>
    <r>
      <t>LICENCIATURA</t>
    </r>
    <r>
      <rPr>
        <b/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</si>
  <si>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Las cifras de exámenes profesionales y otras opciones de titulados del Sistema de Universidad Abierta se reportan en la tabla correspondiente.</t>
    </r>
  </si>
  <si>
    <r>
      <t>TÉCNICO</t>
    </r>
    <r>
      <rPr>
        <b/>
        <vertAlign val="superscript"/>
        <sz val="10"/>
        <rFont val="Arial"/>
        <family val="2"/>
      </rPr>
      <t>b</t>
    </r>
  </si>
  <si>
    <t>SISTEMA DE UNIVERSIDAD ABIERTA</t>
  </si>
  <si>
    <t>Facultad de Estudios Superiores Acatlán (continuación)</t>
  </si>
  <si>
    <t>Facultad de Estudios Superiores Aragón (continuación)</t>
  </si>
  <si>
    <t>Facultad de Estudios Superiores Cuautitlán (continuación)</t>
  </si>
  <si>
    <t>TÉCNICO</t>
  </si>
  <si>
    <r>
      <t>TÉCNICO PROFESIONAL</t>
    </r>
    <r>
      <rPr>
        <b/>
        <vertAlign val="superscript"/>
        <sz val="10"/>
        <rFont val="Arial"/>
        <family val="2"/>
      </rPr>
      <t>c</t>
    </r>
  </si>
  <si>
    <t>EXÁMENES PROFESIONALES Y OTRAS OPCIONES DE TITULACIÓN</t>
  </si>
  <si>
    <t>Entidad Académica / Carrera</t>
  </si>
  <si>
    <t>UNAM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</si>
</sst>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_(&quot;N$&quot;* #,##0_);_(&quot;N$&quot;* \(#,##0\);_(&quot;N$&quot;* &quot;-&quot;_);_(@_)"/>
    <numFmt numFmtId="173" formatCode="_(* #,##0_);_(* \(#,##0\);_(* &quot;-&quot;_);_(@_)"/>
    <numFmt numFmtId="174" formatCode="_(&quot;N$&quot;* #,##0.00_);_(&quot;N$&quot;* \(#,##0.00\);_(&quot;N$&quot;* &quot;-&quot;??_);_(@_)"/>
    <numFmt numFmtId="175" formatCode="_(* #,##0.00_);_(* \(#,##0.00\);_(* &quot;-&quot;??_);_(@_)"/>
    <numFmt numFmtId="176" formatCode="0.0%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24" applyFont="1">
      <alignment/>
      <protection/>
    </xf>
    <xf numFmtId="3" fontId="6" fillId="0" borderId="0" xfId="24" applyNumberFormat="1" applyFont="1">
      <alignment/>
      <protection/>
    </xf>
    <xf numFmtId="1" fontId="6" fillId="0" borderId="0" xfId="23" applyNumberFormat="1" applyFont="1">
      <alignment/>
      <protection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 quotePrefix="1">
      <alignment/>
    </xf>
    <xf numFmtId="3" fontId="7" fillId="0" borderId="0" xfId="22" applyNumberFormat="1" applyFont="1" applyAlignment="1">
      <alignment horizontal="centerContinuous"/>
      <protection/>
    </xf>
    <xf numFmtId="3" fontId="7" fillId="0" borderId="0" xfId="22" applyNumberFormat="1" applyFont="1" applyAlignment="1">
      <alignment/>
      <protection/>
    </xf>
    <xf numFmtId="1" fontId="7" fillId="0" borderId="0" xfId="22" applyNumberFormat="1" applyFont="1" applyAlignment="1">
      <alignment horizontal="centerContinuous"/>
      <protection/>
    </xf>
    <xf numFmtId="3" fontId="6" fillId="0" borderId="0" xfId="22" applyNumberFormat="1" applyFont="1">
      <alignment/>
      <protection/>
    </xf>
    <xf numFmtId="3" fontId="6" fillId="0" borderId="1" xfId="22" applyNumberFormat="1" applyFont="1" applyBorder="1">
      <alignment/>
      <protection/>
    </xf>
    <xf numFmtId="3" fontId="10" fillId="0" borderId="0" xfId="22" applyNumberFormat="1" applyFont="1">
      <alignment/>
      <protection/>
    </xf>
    <xf numFmtId="3" fontId="10" fillId="0" borderId="0" xfId="22" applyNumberFormat="1" applyFont="1" applyBorder="1" applyAlignment="1">
      <alignment horizontal="right"/>
      <protection/>
    </xf>
    <xf numFmtId="3" fontId="6" fillId="0" borderId="2" xfId="22" applyNumberFormat="1" applyFont="1" applyBorder="1">
      <alignment/>
      <protection/>
    </xf>
    <xf numFmtId="0" fontId="6" fillId="0" borderId="2" xfId="0" applyNumberFormat="1" applyFont="1" applyBorder="1" applyAlignment="1" quotePrefix="1">
      <alignment/>
    </xf>
    <xf numFmtId="0" fontId="6" fillId="0" borderId="2" xfId="0" applyFont="1" applyBorder="1" applyAlignment="1">
      <alignment/>
    </xf>
    <xf numFmtId="0" fontId="6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3" fontId="6" fillId="0" borderId="0" xfId="0" applyNumberFormat="1" applyFont="1" applyAlignment="1" quotePrefix="1">
      <alignment/>
    </xf>
    <xf numFmtId="3" fontId="6" fillId="0" borderId="0" xfId="0" applyNumberFormat="1" applyFont="1" applyAlignment="1">
      <alignment/>
    </xf>
    <xf numFmtId="3" fontId="6" fillId="0" borderId="2" xfId="0" applyNumberFormat="1" applyFont="1" applyBorder="1" applyAlignment="1" quotePrefix="1">
      <alignment/>
    </xf>
    <xf numFmtId="3" fontId="7" fillId="0" borderId="0" xfId="24" applyNumberFormat="1" applyFont="1" applyAlignment="1">
      <alignment horizontal="centerContinuous"/>
      <protection/>
    </xf>
    <xf numFmtId="0" fontId="6" fillId="0" borderId="0" xfId="24" applyFont="1" applyAlignment="1">
      <alignment horizontal="centerContinuous"/>
      <protection/>
    </xf>
    <xf numFmtId="1" fontId="7" fillId="0" borderId="0" xfId="24" applyNumberFormat="1" applyFont="1" applyAlignment="1">
      <alignment horizontal="centerContinuous"/>
      <protection/>
    </xf>
    <xf numFmtId="0" fontId="6" fillId="0" borderId="2" xfId="24" applyFont="1" applyBorder="1">
      <alignment/>
      <protection/>
    </xf>
    <xf numFmtId="3" fontId="6" fillId="0" borderId="1" xfId="24" applyNumberFormat="1" applyFont="1" applyBorder="1">
      <alignment/>
      <protection/>
    </xf>
    <xf numFmtId="3" fontId="10" fillId="0" borderId="0" xfId="24" applyNumberFormat="1" applyFont="1">
      <alignment/>
      <protection/>
    </xf>
    <xf numFmtId="3" fontId="10" fillId="0" borderId="0" xfId="24" applyNumberFormat="1" applyFont="1" applyBorder="1" applyAlignment="1">
      <alignment horizontal="right"/>
      <protection/>
    </xf>
    <xf numFmtId="3" fontId="6" fillId="0" borderId="2" xfId="24" applyNumberFormat="1" applyFont="1" applyBorder="1">
      <alignment/>
      <protection/>
    </xf>
    <xf numFmtId="1" fontId="6" fillId="0" borderId="0" xfId="21" applyNumberFormat="1" applyFont="1">
      <alignment/>
      <protection/>
    </xf>
    <xf numFmtId="0" fontId="6" fillId="0" borderId="0" xfId="24" applyFont="1" applyBorder="1">
      <alignment/>
      <protection/>
    </xf>
    <xf numFmtId="1" fontId="11" fillId="0" borderId="0" xfId="21" applyNumberFormat="1" applyFont="1" applyAlignment="1" applyProtection="1">
      <alignment horizontal="left"/>
      <protection/>
    </xf>
    <xf numFmtId="3" fontId="11" fillId="0" borderId="0" xfId="24" applyNumberFormat="1" applyFont="1">
      <alignment/>
      <protection/>
    </xf>
    <xf numFmtId="1" fontId="7" fillId="0" borderId="0" xfId="23" applyNumberFormat="1" applyFont="1" applyAlignment="1">
      <alignment horizontal="centerContinuous"/>
      <protection/>
    </xf>
    <xf numFmtId="3" fontId="7" fillId="0" borderId="0" xfId="23" applyNumberFormat="1" applyFont="1" applyAlignment="1">
      <alignment horizontal="centerContinuous"/>
      <protection/>
    </xf>
    <xf numFmtId="0" fontId="6" fillId="0" borderId="0" xfId="23" applyFont="1">
      <alignment/>
      <protection/>
    </xf>
    <xf numFmtId="1" fontId="7" fillId="0" borderId="0" xfId="23" applyNumberFormat="1" applyFont="1" applyAlignment="1" quotePrefix="1">
      <alignment horizontal="centerContinuous"/>
      <protection/>
    </xf>
    <xf numFmtId="1" fontId="6" fillId="0" borderId="2" xfId="23" applyNumberFormat="1" applyFont="1" applyBorder="1">
      <alignment/>
      <protection/>
    </xf>
    <xf numFmtId="3" fontId="6" fillId="0" borderId="2" xfId="23" applyNumberFormat="1" applyFont="1" applyBorder="1">
      <alignment/>
      <protection/>
    </xf>
    <xf numFmtId="0" fontId="6" fillId="0" borderId="2" xfId="23" applyFont="1" applyBorder="1">
      <alignment/>
      <protection/>
    </xf>
    <xf numFmtId="1" fontId="6" fillId="0" borderId="0" xfId="23" applyNumberFormat="1" applyFont="1" applyBorder="1">
      <alignment/>
      <protection/>
    </xf>
    <xf numFmtId="3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1" fontId="10" fillId="0" borderId="0" xfId="23" applyNumberFormat="1" applyFont="1" applyBorder="1">
      <alignment/>
      <protection/>
    </xf>
    <xf numFmtId="3" fontId="10" fillId="0" borderId="0" xfId="23" applyNumberFormat="1" applyFont="1" applyBorder="1" applyAlignment="1">
      <alignment horizontal="right"/>
      <protection/>
    </xf>
    <xf numFmtId="3" fontId="6" fillId="0" borderId="0" xfId="23" applyNumberFormat="1" applyFont="1">
      <alignment/>
      <protection/>
    </xf>
    <xf numFmtId="1" fontId="6" fillId="0" borderId="0" xfId="22" applyNumberFormat="1" applyFont="1">
      <alignment/>
      <protection/>
    </xf>
    <xf numFmtId="1" fontId="10" fillId="0" borderId="0" xfId="23" applyNumberFormat="1" applyFont="1">
      <alignment/>
      <protection/>
    </xf>
    <xf numFmtId="0" fontId="6" fillId="0" borderId="0" xfId="0" applyNumberFormat="1" applyFont="1" applyBorder="1" applyAlignment="1" quotePrefix="1">
      <alignment/>
    </xf>
    <xf numFmtId="3" fontId="6" fillId="0" borderId="0" xfId="0" applyNumberFormat="1" applyFont="1" applyBorder="1" applyAlignment="1" quotePrefix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12" fillId="0" borderId="0" xfId="25" applyFont="1" applyFill="1" applyBorder="1" applyAlignment="1">
      <alignment/>
      <protection/>
    </xf>
    <xf numFmtId="0" fontId="12" fillId="0" borderId="0" xfId="25" applyFont="1" applyFill="1" applyBorder="1" applyAlignment="1">
      <alignment/>
      <protection/>
    </xf>
    <xf numFmtId="3" fontId="7" fillId="0" borderId="0" xfId="24" applyNumberFormat="1" applyFont="1">
      <alignment/>
      <protection/>
    </xf>
    <xf numFmtId="1" fontId="7" fillId="0" borderId="0" xfId="23" applyNumberFormat="1" applyFont="1">
      <alignment/>
      <protection/>
    </xf>
    <xf numFmtId="3" fontId="7" fillId="0" borderId="0" xfId="23" applyNumberFormat="1" applyFont="1">
      <alignment/>
      <protection/>
    </xf>
    <xf numFmtId="0" fontId="7" fillId="0" borderId="0" xfId="24" applyFont="1">
      <alignment/>
      <protection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3" fontId="7" fillId="0" borderId="0" xfId="0" applyNumberFormat="1" applyFont="1" applyAlignment="1" quotePrefix="1">
      <alignment/>
    </xf>
    <xf numFmtId="176" fontId="14" fillId="0" borderId="0" xfId="26" applyNumberFormat="1" applyFont="1" applyAlignment="1">
      <alignment/>
    </xf>
    <xf numFmtId="0" fontId="13" fillId="0" borderId="0" xfId="23" applyFont="1">
      <alignment/>
      <protection/>
    </xf>
    <xf numFmtId="0" fontId="6" fillId="0" borderId="0" xfId="0" applyNumberFormat="1" applyFont="1" applyFill="1" applyAlignment="1" quotePrefix="1">
      <alignment/>
    </xf>
    <xf numFmtId="3" fontId="6" fillId="0" borderId="0" xfId="0" applyNumberFormat="1" applyFont="1" applyFill="1" applyAlignment="1" quotePrefix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Alignment="1" quotePrefix="1">
      <alignment/>
    </xf>
    <xf numFmtId="0" fontId="6" fillId="0" borderId="0" xfId="23" applyFont="1" applyFill="1">
      <alignment/>
      <protection/>
    </xf>
    <xf numFmtId="3" fontId="6" fillId="0" borderId="0" xfId="23" applyNumberFormat="1" applyFont="1" applyFill="1">
      <alignment/>
      <protection/>
    </xf>
    <xf numFmtId="1" fontId="6" fillId="0" borderId="0" xfId="23" applyNumberFormat="1" applyFont="1" applyFill="1">
      <alignment/>
      <protection/>
    </xf>
    <xf numFmtId="3" fontId="6" fillId="0" borderId="0" xfId="0" applyNumberFormat="1" applyFont="1" applyFill="1" applyAlignment="1" quotePrefix="1">
      <alignment/>
    </xf>
    <xf numFmtId="3" fontId="6" fillId="0" borderId="0" xfId="0" applyNumberFormat="1" applyFont="1" applyBorder="1" applyAlignment="1">
      <alignment/>
    </xf>
    <xf numFmtId="3" fontId="7" fillId="0" borderId="0" xfId="22" applyNumberFormat="1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24" applyFont="1" applyAlignment="1">
      <alignment horizontal="center"/>
      <protection/>
    </xf>
    <xf numFmtId="1" fontId="7" fillId="0" borderId="0" xfId="23" applyNumberFormat="1" applyFont="1" applyAlignment="1">
      <alignment horizontal="center"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prof01" xfId="21"/>
    <cellStyle name="Normal_exp_lic" xfId="22"/>
    <cellStyle name="Normal_exp_sua" xfId="23"/>
    <cellStyle name="Normal_exp_tec" xfId="24"/>
    <cellStyle name="Normal_Hoja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4"/>
  <sheetViews>
    <sheetView zoomScale="75" zoomScaleNormal="75" zoomScaleSheetLayoutView="75" workbookViewId="0" topLeftCell="A1">
      <selection activeCell="C418" sqref="C418"/>
    </sheetView>
  </sheetViews>
  <sheetFormatPr defaultColWidth="11.421875" defaultRowHeight="12.75"/>
  <cols>
    <col min="1" max="2" width="2.28125" style="5" customWidth="1"/>
    <col min="3" max="3" width="71.57421875" style="5" customWidth="1"/>
    <col min="4" max="6" width="11.421875" style="5" customWidth="1"/>
    <col min="7" max="7" width="0.9921875" style="5" customWidth="1"/>
    <col min="8" max="16384" width="9.140625" style="5" customWidth="1"/>
  </cols>
  <sheetData>
    <row r="1" spans="1:6" ht="12.75">
      <c r="A1" s="75" t="s">
        <v>130</v>
      </c>
      <c r="B1" s="75"/>
      <c r="C1" s="75"/>
      <c r="D1" s="75"/>
      <c r="E1" s="75"/>
      <c r="F1" s="75"/>
    </row>
    <row r="2" spans="1:6" ht="12.75">
      <c r="A2" s="74" t="s">
        <v>128</v>
      </c>
      <c r="B2" s="74"/>
      <c r="C2" s="74"/>
      <c r="D2" s="74"/>
      <c r="E2" s="74"/>
      <c r="F2" s="74"/>
    </row>
    <row r="3" spans="1:7" ht="14.25">
      <c r="A3" s="7" t="s">
        <v>119</v>
      </c>
      <c r="B3" s="7"/>
      <c r="C3" s="7"/>
      <c r="D3" s="7"/>
      <c r="E3" s="7"/>
      <c r="F3" s="7"/>
      <c r="G3" s="8"/>
    </row>
    <row r="4" spans="1:7" ht="12.75">
      <c r="A4" s="9">
        <v>2005</v>
      </c>
      <c r="B4" s="7"/>
      <c r="C4" s="7"/>
      <c r="D4" s="7"/>
      <c r="E4" s="7"/>
      <c r="F4" s="7"/>
      <c r="G4" s="8"/>
    </row>
    <row r="5" spans="1:7" ht="12.75">
      <c r="A5" s="10"/>
      <c r="B5" s="10"/>
      <c r="C5" s="10"/>
      <c r="D5" s="10"/>
      <c r="E5" s="10"/>
      <c r="F5" s="10"/>
      <c r="G5" s="10"/>
    </row>
    <row r="6" spans="1:7" ht="9" customHeight="1">
      <c r="A6" s="11"/>
      <c r="B6" s="11"/>
      <c r="C6" s="11"/>
      <c r="D6" s="11"/>
      <c r="E6" s="11"/>
      <c r="F6" s="11"/>
      <c r="G6" s="11"/>
    </row>
    <row r="7" spans="1:7" ht="12.75">
      <c r="A7" s="44" t="s">
        <v>129</v>
      </c>
      <c r="B7" s="12"/>
      <c r="C7" s="12"/>
      <c r="D7" s="13" t="s">
        <v>33</v>
      </c>
      <c r="E7" s="13" t="s">
        <v>34</v>
      </c>
      <c r="F7" s="13" t="s">
        <v>35</v>
      </c>
      <c r="G7" s="10"/>
    </row>
    <row r="8" spans="1:7" ht="9" customHeight="1">
      <c r="A8" s="14"/>
      <c r="B8" s="14"/>
      <c r="C8" s="14"/>
      <c r="D8" s="14"/>
      <c r="E8" s="14"/>
      <c r="F8" s="14"/>
      <c r="G8" s="14"/>
    </row>
    <row r="9" ht="12" customHeight="1"/>
    <row r="10" spans="1:6" ht="12" customHeight="1">
      <c r="A10" s="4" t="s">
        <v>52</v>
      </c>
      <c r="B10" s="6"/>
      <c r="C10" s="6"/>
      <c r="D10" s="19">
        <f>SUM(D11,D14,D16,D18)</f>
        <v>229</v>
      </c>
      <c r="E10" s="19">
        <f>SUM(E11,E14,E16,E18)</f>
        <v>146</v>
      </c>
      <c r="F10" s="19">
        <f>SUM(F11,F14,F16,F18)</f>
        <v>375</v>
      </c>
    </row>
    <row r="11" spans="1:6" ht="12" customHeight="1">
      <c r="A11" s="6"/>
      <c r="B11" s="6" t="s">
        <v>53</v>
      </c>
      <c r="C11" s="6"/>
      <c r="D11" s="6">
        <f>SUM(D12:D13)</f>
        <v>207</v>
      </c>
      <c r="E11" s="6">
        <f>SUM(E12:E13)</f>
        <v>117</v>
      </c>
      <c r="F11" s="6">
        <f>SUM(F12:F13)</f>
        <v>324</v>
      </c>
    </row>
    <row r="12" spans="1:6" ht="12" customHeight="1">
      <c r="A12" s="6"/>
      <c r="B12" s="6"/>
      <c r="C12" s="4" t="s">
        <v>106</v>
      </c>
      <c r="D12" s="6">
        <v>0</v>
      </c>
      <c r="E12" s="6">
        <v>1</v>
      </c>
      <c r="F12" s="6">
        <f>SUM(D12:E12)</f>
        <v>1</v>
      </c>
    </row>
    <row r="13" spans="1:6" ht="12" customHeight="1">
      <c r="A13" s="6"/>
      <c r="B13" s="6"/>
      <c r="C13" s="4" t="s">
        <v>107</v>
      </c>
      <c r="D13" s="6">
        <v>207</v>
      </c>
      <c r="E13" s="6">
        <v>116</v>
      </c>
      <c r="F13" s="6">
        <f>SUM(D13:E13)</f>
        <v>323</v>
      </c>
    </row>
    <row r="14" spans="1:6" ht="12" customHeight="1">
      <c r="A14" s="6"/>
      <c r="B14" s="6" t="s">
        <v>54</v>
      </c>
      <c r="C14" s="6"/>
      <c r="D14" s="5">
        <f>SUM(D15)</f>
        <v>2</v>
      </c>
      <c r="E14" s="5">
        <f>SUM(E15)</f>
        <v>11</v>
      </c>
      <c r="F14" s="5">
        <f>SUM(F15)</f>
        <v>13</v>
      </c>
    </row>
    <row r="15" spans="1:6" ht="12" customHeight="1">
      <c r="A15" s="6"/>
      <c r="B15" s="6"/>
      <c r="C15" s="4" t="s">
        <v>107</v>
      </c>
      <c r="D15" s="5">
        <v>2</v>
      </c>
      <c r="E15" s="5">
        <v>11</v>
      </c>
      <c r="F15" s="6">
        <f>SUM(D15:E15)</f>
        <v>13</v>
      </c>
    </row>
    <row r="16" spans="1:6" ht="12" customHeight="1">
      <c r="A16" s="6"/>
      <c r="B16" s="6" t="s">
        <v>55</v>
      </c>
      <c r="C16" s="6"/>
      <c r="D16" s="5">
        <f>SUM(D17)</f>
        <v>16</v>
      </c>
      <c r="E16" s="5">
        <f>SUM(E17)</f>
        <v>14</v>
      </c>
      <c r="F16" s="5">
        <f>SUM(F17)</f>
        <v>30</v>
      </c>
    </row>
    <row r="17" spans="1:6" ht="12" customHeight="1">
      <c r="A17" s="6"/>
      <c r="C17" s="4" t="s">
        <v>107</v>
      </c>
      <c r="D17" s="6">
        <v>16</v>
      </c>
      <c r="E17" s="6">
        <v>14</v>
      </c>
      <c r="F17" s="6">
        <f>SUM(D17:E17)</f>
        <v>30</v>
      </c>
    </row>
    <row r="18" spans="1:6" ht="12" customHeight="1">
      <c r="A18" s="6"/>
      <c r="B18" s="4" t="s">
        <v>42</v>
      </c>
      <c r="C18" s="4"/>
      <c r="D18" s="6">
        <f>SUM(D19)</f>
        <v>4</v>
      </c>
      <c r="E18" s="6">
        <f>SUM(E19)</f>
        <v>4</v>
      </c>
      <c r="F18" s="6">
        <f>SUM(F19)</f>
        <v>8</v>
      </c>
    </row>
    <row r="19" spans="1:6" ht="12" customHeight="1">
      <c r="A19" s="6"/>
      <c r="B19" s="4"/>
      <c r="C19" s="4" t="s">
        <v>107</v>
      </c>
      <c r="D19" s="6">
        <v>4</v>
      </c>
      <c r="E19" s="6">
        <v>4</v>
      </c>
      <c r="F19" s="6">
        <f>SUM(D19:E19)</f>
        <v>8</v>
      </c>
    </row>
    <row r="20" spans="4:6" ht="12" customHeight="1">
      <c r="D20" s="20"/>
      <c r="E20" s="20"/>
      <c r="F20" s="20"/>
    </row>
    <row r="21" spans="1:6" ht="12" customHeight="1">
      <c r="A21" s="4" t="s">
        <v>56</v>
      </c>
      <c r="D21" s="19">
        <f>SUM(D22,D25,D28,D31)</f>
        <v>185</v>
      </c>
      <c r="E21" s="19">
        <f>SUM(E22,E25,E28,E31)</f>
        <v>309</v>
      </c>
      <c r="F21" s="19">
        <f>SUM(F22,F25,F28,F31)</f>
        <v>494</v>
      </c>
    </row>
    <row r="22" spans="1:6" ht="12" customHeight="1">
      <c r="A22" s="6"/>
      <c r="B22" s="6" t="s">
        <v>57</v>
      </c>
      <c r="C22" s="6"/>
      <c r="D22" s="6">
        <f>SUM(D23:D24)</f>
        <v>58</v>
      </c>
      <c r="E22" s="6">
        <f>SUM(E23:E24)</f>
        <v>66</v>
      </c>
      <c r="F22" s="6">
        <f>SUM(F23:F24)</f>
        <v>124</v>
      </c>
    </row>
    <row r="23" spans="1:6" ht="12" customHeight="1">
      <c r="A23" s="6"/>
      <c r="B23" s="6"/>
      <c r="C23" s="4" t="s">
        <v>106</v>
      </c>
      <c r="D23" s="6">
        <v>11</v>
      </c>
      <c r="E23" s="6">
        <v>10</v>
      </c>
      <c r="F23" s="6">
        <f>SUM(D23:E23)</f>
        <v>21</v>
      </c>
    </row>
    <row r="24" spans="1:6" ht="12" customHeight="1">
      <c r="A24" s="6"/>
      <c r="B24" s="6"/>
      <c r="C24" s="4" t="s">
        <v>107</v>
      </c>
      <c r="D24" s="6">
        <v>47</v>
      </c>
      <c r="E24" s="6">
        <v>56</v>
      </c>
      <c r="F24" s="6">
        <f>SUM(D24:E24)</f>
        <v>103</v>
      </c>
    </row>
    <row r="25" spans="1:6" ht="12" customHeight="1">
      <c r="A25" s="6"/>
      <c r="B25" s="6" t="s">
        <v>58</v>
      </c>
      <c r="C25" s="6"/>
      <c r="D25" s="6">
        <f>SUM(D26:D27)</f>
        <v>34</v>
      </c>
      <c r="E25" s="6">
        <f>SUM(E26:E27)</f>
        <v>82</v>
      </c>
      <c r="F25" s="6">
        <f>SUM(F26:F27)</f>
        <v>116</v>
      </c>
    </row>
    <row r="26" spans="1:6" ht="12" customHeight="1">
      <c r="A26" s="6"/>
      <c r="B26" s="6"/>
      <c r="C26" s="4" t="s">
        <v>106</v>
      </c>
      <c r="D26" s="5">
        <v>2</v>
      </c>
      <c r="E26" s="5">
        <v>8</v>
      </c>
      <c r="F26" s="6">
        <f>SUM(D26:E26)</f>
        <v>10</v>
      </c>
    </row>
    <row r="27" spans="1:6" ht="12" customHeight="1">
      <c r="A27" s="6"/>
      <c r="B27" s="6"/>
      <c r="C27" s="4" t="s">
        <v>107</v>
      </c>
      <c r="D27" s="5">
        <v>32</v>
      </c>
      <c r="E27" s="5">
        <v>74</v>
      </c>
      <c r="F27" s="6">
        <f>SUM(D27:E27)</f>
        <v>106</v>
      </c>
    </row>
    <row r="28" spans="1:6" ht="12" customHeight="1">
      <c r="A28" s="6"/>
      <c r="B28" s="6" t="s">
        <v>59</v>
      </c>
      <c r="C28" s="6"/>
      <c r="D28" s="6">
        <f>SUM(D29:D30)</f>
        <v>39</v>
      </c>
      <c r="E28" s="6">
        <f>SUM(E29:E30)</f>
        <v>61</v>
      </c>
      <c r="F28" s="6">
        <f>SUM(F29:F30)</f>
        <v>100</v>
      </c>
    </row>
    <row r="29" spans="1:6" ht="12" customHeight="1">
      <c r="A29" s="6"/>
      <c r="B29" s="6"/>
      <c r="C29" s="4" t="s">
        <v>106</v>
      </c>
      <c r="D29" s="5">
        <v>4</v>
      </c>
      <c r="E29" s="5">
        <v>11</v>
      </c>
      <c r="F29" s="6">
        <f>SUM(D29:E29)</f>
        <v>15</v>
      </c>
    </row>
    <row r="30" spans="1:6" ht="12" customHeight="1">
      <c r="A30" s="6"/>
      <c r="B30" s="6"/>
      <c r="C30" s="4" t="s">
        <v>107</v>
      </c>
      <c r="D30" s="5">
        <v>35</v>
      </c>
      <c r="E30" s="5">
        <v>50</v>
      </c>
      <c r="F30" s="6">
        <f>SUM(D30:E30)</f>
        <v>85</v>
      </c>
    </row>
    <row r="31" spans="1:6" ht="12" customHeight="1">
      <c r="A31" s="6"/>
      <c r="B31" s="4" t="s">
        <v>44</v>
      </c>
      <c r="C31" s="4"/>
      <c r="D31" s="6">
        <f>SUM(D32:D34)</f>
        <v>54</v>
      </c>
      <c r="E31" s="6">
        <f>SUM(E32:E34)</f>
        <v>100</v>
      </c>
      <c r="F31" s="6">
        <f>SUM(F32:F34)</f>
        <v>154</v>
      </c>
    </row>
    <row r="32" spans="1:6" ht="12" customHeight="1">
      <c r="A32" s="6"/>
      <c r="B32" s="6"/>
      <c r="C32" s="4" t="s">
        <v>106</v>
      </c>
      <c r="D32" s="5">
        <v>2</v>
      </c>
      <c r="E32" s="5">
        <v>6</v>
      </c>
      <c r="F32" s="6">
        <f>SUM(D32:E32)</f>
        <v>8</v>
      </c>
    </row>
    <row r="33" spans="1:6" ht="12" customHeight="1">
      <c r="A33" s="6"/>
      <c r="B33" s="4"/>
      <c r="C33" s="4" t="s">
        <v>108</v>
      </c>
      <c r="D33" s="5">
        <v>0</v>
      </c>
      <c r="E33" s="5">
        <v>1</v>
      </c>
      <c r="F33" s="6">
        <f>SUM(D33:E33)</f>
        <v>1</v>
      </c>
    </row>
    <row r="34" spans="1:6" ht="12" customHeight="1">
      <c r="A34" s="6"/>
      <c r="B34" s="4"/>
      <c r="C34" s="4" t="s">
        <v>107</v>
      </c>
      <c r="D34" s="5">
        <v>52</v>
      </c>
      <c r="E34" s="5">
        <v>93</v>
      </c>
      <c r="F34" s="6">
        <f>SUM(D34:E34)</f>
        <v>145</v>
      </c>
    </row>
    <row r="35" spans="1:6" ht="12" customHeight="1">
      <c r="A35" s="6"/>
      <c r="B35" s="6"/>
      <c r="C35" s="4"/>
      <c r="F35" s="6"/>
    </row>
    <row r="36" spans="1:6" ht="12" customHeight="1">
      <c r="A36" s="4" t="s">
        <v>60</v>
      </c>
      <c r="B36" s="6"/>
      <c r="C36" s="6"/>
      <c r="D36" s="19">
        <f>SUM(D37,D39,D41,D43,D47)</f>
        <v>241</v>
      </c>
      <c r="E36" s="19">
        <f>SUM(E37,E39,E41,E43,E47)</f>
        <v>251</v>
      </c>
      <c r="F36" s="19">
        <f>SUM(F37,F39,F41,F43,F47)</f>
        <v>492</v>
      </c>
    </row>
    <row r="37" spans="1:6" ht="12" customHeight="1">
      <c r="A37" s="6"/>
      <c r="B37" s="6" t="s">
        <v>61</v>
      </c>
      <c r="C37" s="6"/>
      <c r="D37" s="5">
        <f>SUM(D38)</f>
        <v>73</v>
      </c>
      <c r="E37" s="5">
        <f>SUM(E38)</f>
        <v>69</v>
      </c>
      <c r="F37" s="5">
        <f>SUM(F38)</f>
        <v>142</v>
      </c>
    </row>
    <row r="38" spans="1:6" ht="12" customHeight="1">
      <c r="A38" s="6"/>
      <c r="B38" s="6"/>
      <c r="C38" s="4" t="s">
        <v>107</v>
      </c>
      <c r="D38" s="5">
        <v>73</v>
      </c>
      <c r="E38" s="5">
        <v>69</v>
      </c>
      <c r="F38" s="6">
        <f>SUM(D38:E38)</f>
        <v>142</v>
      </c>
    </row>
    <row r="39" spans="1:6" ht="12" customHeight="1">
      <c r="A39" s="6"/>
      <c r="B39" s="6" t="s">
        <v>62</v>
      </c>
      <c r="C39" s="6"/>
      <c r="D39" s="6">
        <f>SUM(D40)</f>
        <v>72</v>
      </c>
      <c r="E39" s="6">
        <f>SUM(E40)</f>
        <v>135</v>
      </c>
      <c r="F39" s="6">
        <f>SUM(F40)</f>
        <v>207</v>
      </c>
    </row>
    <row r="40" spans="1:6" ht="12" customHeight="1">
      <c r="A40" s="6"/>
      <c r="B40" s="6"/>
      <c r="C40" s="4" t="s">
        <v>107</v>
      </c>
      <c r="D40" s="6">
        <v>72</v>
      </c>
      <c r="E40" s="6">
        <v>135</v>
      </c>
      <c r="F40" s="6">
        <f>SUM(D40:E40)</f>
        <v>207</v>
      </c>
    </row>
    <row r="41" spans="1:6" ht="12" customHeight="1">
      <c r="A41" s="6"/>
      <c r="B41" s="6" t="s">
        <v>63</v>
      </c>
      <c r="C41" s="6"/>
      <c r="D41" s="6">
        <f>SUM(D42)</f>
        <v>15</v>
      </c>
      <c r="E41" s="6">
        <f>SUM(E42)</f>
        <v>13</v>
      </c>
      <c r="F41" s="6">
        <f>SUM(F42)</f>
        <v>28</v>
      </c>
    </row>
    <row r="42" spans="1:6" ht="12" customHeight="1">
      <c r="A42" s="6"/>
      <c r="B42" s="6"/>
      <c r="C42" s="4" t="s">
        <v>107</v>
      </c>
      <c r="D42" s="6">
        <v>15</v>
      </c>
      <c r="E42" s="6">
        <v>13</v>
      </c>
      <c r="F42" s="6">
        <f>SUM(D42:E42)</f>
        <v>28</v>
      </c>
    </row>
    <row r="43" spans="1:6" ht="12" customHeight="1">
      <c r="A43" s="6"/>
      <c r="B43" s="6" t="s">
        <v>64</v>
      </c>
      <c r="C43" s="6"/>
      <c r="D43" s="6">
        <f>SUM(D44:D46)</f>
        <v>55</v>
      </c>
      <c r="E43" s="6">
        <f>SUM(E44:E46)</f>
        <v>26</v>
      </c>
      <c r="F43" s="6">
        <f>SUM(F44:F46)</f>
        <v>81</v>
      </c>
    </row>
    <row r="44" spans="1:6" ht="12" customHeight="1">
      <c r="A44" s="6"/>
      <c r="B44" s="6"/>
      <c r="C44" s="4" t="s">
        <v>106</v>
      </c>
      <c r="D44" s="5">
        <v>4</v>
      </c>
      <c r="E44" s="5">
        <v>1</v>
      </c>
      <c r="F44" s="6">
        <f>SUM(D44:E44)</f>
        <v>5</v>
      </c>
    </row>
    <row r="45" spans="1:6" ht="12" customHeight="1">
      <c r="A45" s="6"/>
      <c r="B45" s="6"/>
      <c r="C45" s="4" t="s">
        <v>109</v>
      </c>
      <c r="D45" s="5">
        <v>0</v>
      </c>
      <c r="E45" s="5">
        <v>1</v>
      </c>
      <c r="F45" s="6">
        <f>SUM(D45:E45)</f>
        <v>1</v>
      </c>
    </row>
    <row r="46" spans="1:6" ht="12" customHeight="1">
      <c r="A46" s="6"/>
      <c r="B46" s="6"/>
      <c r="C46" s="4" t="s">
        <v>107</v>
      </c>
      <c r="D46" s="5">
        <v>51</v>
      </c>
      <c r="E46" s="5">
        <v>24</v>
      </c>
      <c r="F46" s="6">
        <f>SUM(D46:E46)</f>
        <v>75</v>
      </c>
    </row>
    <row r="47" spans="1:6" ht="12" customHeight="1">
      <c r="A47" s="6"/>
      <c r="B47" s="6" t="s">
        <v>65</v>
      </c>
      <c r="C47" s="6"/>
      <c r="D47" s="6">
        <f>SUM(D48)</f>
        <v>26</v>
      </c>
      <c r="E47" s="6">
        <f>SUM(E48)</f>
        <v>8</v>
      </c>
      <c r="F47" s="6">
        <f>SUM(F48)</f>
        <v>34</v>
      </c>
    </row>
    <row r="48" spans="1:6" ht="12" customHeight="1">
      <c r="A48" s="6"/>
      <c r="B48" s="6"/>
      <c r="C48" s="4" t="s">
        <v>107</v>
      </c>
      <c r="D48" s="6">
        <v>26</v>
      </c>
      <c r="E48" s="6">
        <v>8</v>
      </c>
      <c r="F48" s="6">
        <f>SUM(D48:E48)</f>
        <v>34</v>
      </c>
    </row>
    <row r="49" spans="1:6" ht="12" customHeight="1">
      <c r="A49" s="6"/>
      <c r="B49" s="6"/>
      <c r="C49" s="6"/>
      <c r="D49" s="19"/>
      <c r="E49" s="19"/>
      <c r="F49" s="19"/>
    </row>
    <row r="50" spans="1:6" ht="12" customHeight="1">
      <c r="A50" s="4" t="s">
        <v>66</v>
      </c>
      <c r="B50" s="6"/>
      <c r="C50" s="6"/>
      <c r="D50" s="19">
        <f>SUM(D51,D53,D55,D57)</f>
        <v>183</v>
      </c>
      <c r="E50" s="19">
        <f>SUM(E51,E53,E55,E57)</f>
        <v>319</v>
      </c>
      <c r="F50" s="19">
        <f>SUM(F51,F53,F55,F57)</f>
        <v>502</v>
      </c>
    </row>
    <row r="51" spans="1:6" ht="12" customHeight="1">
      <c r="A51" s="6"/>
      <c r="B51" s="54" t="s">
        <v>47</v>
      </c>
      <c r="C51" s="54"/>
      <c r="D51" s="6">
        <f>SUM(D52)</f>
        <v>62</v>
      </c>
      <c r="E51" s="6">
        <f>SUM(E52)</f>
        <v>161</v>
      </c>
      <c r="F51" s="6">
        <f>SUM(F52)</f>
        <v>223</v>
      </c>
    </row>
    <row r="52" spans="1:6" ht="12" customHeight="1">
      <c r="A52" s="6"/>
      <c r="B52" s="54"/>
      <c r="C52" s="4" t="s">
        <v>107</v>
      </c>
      <c r="D52" s="6">
        <v>62</v>
      </c>
      <c r="E52" s="6">
        <v>161</v>
      </c>
      <c r="F52" s="6">
        <f>SUM(D52:E52)</f>
        <v>223</v>
      </c>
    </row>
    <row r="53" spans="1:6" ht="12" customHeight="1">
      <c r="A53" s="6"/>
      <c r="B53" s="6" t="s">
        <v>67</v>
      </c>
      <c r="C53" s="6"/>
      <c r="D53" s="6">
        <f>SUM(D54)</f>
        <v>66</v>
      </c>
      <c r="E53" s="6">
        <f>SUM(E54)</f>
        <v>39</v>
      </c>
      <c r="F53" s="6">
        <f>SUM(F54)</f>
        <v>105</v>
      </c>
    </row>
    <row r="54" spans="1:6" ht="12" customHeight="1">
      <c r="A54" s="6"/>
      <c r="B54" s="6"/>
      <c r="C54" s="4" t="s">
        <v>107</v>
      </c>
      <c r="D54" s="6">
        <v>66</v>
      </c>
      <c r="E54" s="6">
        <v>39</v>
      </c>
      <c r="F54" s="6">
        <f>SUM(D54:E54)</f>
        <v>105</v>
      </c>
    </row>
    <row r="55" spans="1:6" ht="12" customHeight="1">
      <c r="A55" s="6"/>
      <c r="B55" s="6" t="s">
        <v>68</v>
      </c>
      <c r="C55" s="6"/>
      <c r="D55" s="6">
        <f>SUM(D56)</f>
        <v>42</v>
      </c>
      <c r="E55" s="6">
        <f>SUM(E56)</f>
        <v>88</v>
      </c>
      <c r="F55" s="6">
        <f>SUM(F56)</f>
        <v>130</v>
      </c>
    </row>
    <row r="56" spans="1:6" ht="12" customHeight="1">
      <c r="A56" s="6"/>
      <c r="B56" s="6"/>
      <c r="C56" s="4" t="s">
        <v>107</v>
      </c>
      <c r="D56" s="6">
        <v>42</v>
      </c>
      <c r="E56" s="6">
        <v>88</v>
      </c>
      <c r="F56" s="6">
        <f>SUM(D56:E56)</f>
        <v>130</v>
      </c>
    </row>
    <row r="57" spans="1:6" ht="12" customHeight="1">
      <c r="A57" s="6"/>
      <c r="B57" s="6" t="s">
        <v>69</v>
      </c>
      <c r="C57" s="6"/>
      <c r="D57" s="4">
        <f>SUM(D58)</f>
        <v>13</v>
      </c>
      <c r="E57" s="4">
        <f>SUM(E58)</f>
        <v>31</v>
      </c>
      <c r="F57" s="4">
        <f>SUM(F58)</f>
        <v>44</v>
      </c>
    </row>
    <row r="58" spans="1:6" ht="12" customHeight="1">
      <c r="A58" s="6"/>
      <c r="B58" s="6"/>
      <c r="C58" s="4" t="s">
        <v>107</v>
      </c>
      <c r="D58" s="4">
        <v>13</v>
      </c>
      <c r="E58" s="6">
        <v>31</v>
      </c>
      <c r="F58" s="6">
        <f>SUM(D58:E58)</f>
        <v>44</v>
      </c>
    </row>
    <row r="59" spans="1:6" ht="12" customHeight="1">
      <c r="A59" s="6"/>
      <c r="B59" s="6"/>
      <c r="C59" s="6"/>
      <c r="D59" s="19"/>
      <c r="E59" s="19"/>
      <c r="F59" s="19"/>
    </row>
    <row r="60" spans="1:6" ht="12" customHeight="1">
      <c r="A60" s="4" t="s">
        <v>70</v>
      </c>
      <c r="B60" s="6"/>
      <c r="C60" s="6"/>
      <c r="D60" s="19">
        <f>SUBTOTAL(9,D61,D65,D68)</f>
        <v>658</v>
      </c>
      <c r="E60" s="19">
        <f>SUBTOTAL(9,E61,E65,E68)</f>
        <v>1102</v>
      </c>
      <c r="F60" s="19">
        <f>SUBTOTAL(9,F61,F65,F68)</f>
        <v>1760</v>
      </c>
    </row>
    <row r="61" spans="1:6" ht="12" customHeight="1">
      <c r="A61" s="6"/>
      <c r="B61" s="6" t="s">
        <v>71</v>
      </c>
      <c r="C61" s="6"/>
      <c r="D61" s="20">
        <f>SUM(D62:D64)</f>
        <v>241</v>
      </c>
      <c r="E61" s="20">
        <f>SUM(E62:E64)</f>
        <v>487</v>
      </c>
      <c r="F61" s="20">
        <f>SUM(F62:F64)</f>
        <v>728</v>
      </c>
    </row>
    <row r="62" spans="1:6" ht="12" customHeight="1">
      <c r="A62" s="6"/>
      <c r="B62" s="6"/>
      <c r="C62" s="4" t="s">
        <v>110</v>
      </c>
      <c r="D62" s="19">
        <v>0</v>
      </c>
      <c r="E62" s="19">
        <v>1</v>
      </c>
      <c r="F62" s="19">
        <f>SUM(D62:E62)</f>
        <v>1</v>
      </c>
    </row>
    <row r="63" spans="1:6" ht="12" customHeight="1">
      <c r="A63" s="6"/>
      <c r="B63" s="6"/>
      <c r="C63" s="4" t="s">
        <v>111</v>
      </c>
      <c r="D63" s="19">
        <v>230</v>
      </c>
      <c r="E63" s="19">
        <v>453</v>
      </c>
      <c r="F63" s="19">
        <f>SUM(D63:E63)</f>
        <v>683</v>
      </c>
    </row>
    <row r="64" spans="1:6" ht="12" customHeight="1">
      <c r="A64" s="6"/>
      <c r="B64" s="6"/>
      <c r="C64" s="4" t="s">
        <v>107</v>
      </c>
      <c r="D64" s="19">
        <v>11</v>
      </c>
      <c r="E64" s="19">
        <v>33</v>
      </c>
      <c r="F64" s="19">
        <f>SUM(D64:E64)</f>
        <v>44</v>
      </c>
    </row>
    <row r="65" spans="1:6" ht="12" customHeight="1">
      <c r="A65" s="6"/>
      <c r="B65" s="4" t="s">
        <v>72</v>
      </c>
      <c r="C65" s="6"/>
      <c r="D65" s="19">
        <f>SUM(D66:D67)</f>
        <v>370</v>
      </c>
      <c r="E65" s="19">
        <f>SUM(E66:E67)</f>
        <v>551</v>
      </c>
      <c r="F65" s="19">
        <f>SUM(F66:F67)</f>
        <v>921</v>
      </c>
    </row>
    <row r="66" spans="1:6" ht="12" customHeight="1">
      <c r="A66" s="6"/>
      <c r="B66" s="6"/>
      <c r="C66" s="4" t="s">
        <v>111</v>
      </c>
      <c r="D66" s="19">
        <v>346</v>
      </c>
      <c r="E66" s="19">
        <v>533</v>
      </c>
      <c r="F66" s="19">
        <f>SUM(D66:E66)</f>
        <v>879</v>
      </c>
    </row>
    <row r="67" spans="1:6" ht="12" customHeight="1">
      <c r="A67" s="6"/>
      <c r="B67" s="6"/>
      <c r="C67" s="4" t="s">
        <v>107</v>
      </c>
      <c r="D67" s="19">
        <v>24</v>
      </c>
      <c r="E67" s="19">
        <v>18</v>
      </c>
      <c r="F67" s="19">
        <f>SUM(D67:E67)</f>
        <v>42</v>
      </c>
    </row>
    <row r="68" spans="1:6" ht="12" customHeight="1">
      <c r="A68" s="6"/>
      <c r="B68" s="4" t="s">
        <v>73</v>
      </c>
      <c r="C68" s="6"/>
      <c r="D68" s="19">
        <f>SUM(D69:D70)</f>
        <v>47</v>
      </c>
      <c r="E68" s="19">
        <f>SUM(E69:E70)</f>
        <v>64</v>
      </c>
      <c r="F68" s="19">
        <f>SUM(F69:F70)</f>
        <v>111</v>
      </c>
    </row>
    <row r="69" spans="1:6" ht="12" customHeight="1">
      <c r="A69" s="6"/>
      <c r="B69" s="6"/>
      <c r="C69" s="4" t="s">
        <v>111</v>
      </c>
      <c r="D69" s="19">
        <v>42</v>
      </c>
      <c r="E69" s="19">
        <v>56</v>
      </c>
      <c r="F69" s="19">
        <f>SUM(D69:E69)</f>
        <v>98</v>
      </c>
    </row>
    <row r="70" spans="1:6" ht="12" customHeight="1">
      <c r="A70" s="6"/>
      <c r="B70" s="6"/>
      <c r="C70" s="4" t="s">
        <v>107</v>
      </c>
      <c r="D70" s="19">
        <v>5</v>
      </c>
      <c r="E70" s="19">
        <v>8</v>
      </c>
      <c r="F70" s="19">
        <f>SUM(D70:E70)</f>
        <v>13</v>
      </c>
    </row>
    <row r="71" spans="1:6" ht="12" customHeight="1">
      <c r="A71" s="6"/>
      <c r="B71" s="6"/>
      <c r="C71" s="6"/>
      <c r="D71" s="19"/>
      <c r="E71" s="19"/>
      <c r="F71" s="19"/>
    </row>
    <row r="72" spans="1:6" ht="12" customHeight="1">
      <c r="A72" s="4" t="s">
        <v>74</v>
      </c>
      <c r="B72" s="6"/>
      <c r="C72" s="6"/>
      <c r="D72" s="19">
        <f>SUBTOTAL(9,D73:D73)</f>
        <v>429</v>
      </c>
      <c r="E72" s="19">
        <f>SUBTOTAL(9,E73:E73)</f>
        <v>426</v>
      </c>
      <c r="F72" s="19">
        <f>SUBTOTAL(9,F73:F73)</f>
        <v>855</v>
      </c>
    </row>
    <row r="73" spans="1:6" ht="12" customHeight="1">
      <c r="A73" s="6"/>
      <c r="B73" s="6" t="s">
        <v>75</v>
      </c>
      <c r="C73" s="6"/>
      <c r="D73" s="19">
        <f>SUM(D74)</f>
        <v>429</v>
      </c>
      <c r="E73" s="19">
        <f>SUM(E74)</f>
        <v>426</v>
      </c>
      <c r="F73" s="19">
        <f>SUM(D73:E73)</f>
        <v>855</v>
      </c>
    </row>
    <row r="74" spans="1:6" ht="12" customHeight="1">
      <c r="A74" s="6"/>
      <c r="B74" s="6"/>
      <c r="C74" s="4" t="s">
        <v>107</v>
      </c>
      <c r="D74" s="19">
        <v>429</v>
      </c>
      <c r="E74" s="19">
        <v>426</v>
      </c>
      <c r="F74" s="19">
        <f>SUM(D74:E74)</f>
        <v>855</v>
      </c>
    </row>
    <row r="75" spans="1:6" ht="12" customHeight="1">
      <c r="A75" s="6"/>
      <c r="B75" s="6"/>
      <c r="C75" s="4"/>
      <c r="D75" s="19"/>
      <c r="E75" s="19"/>
      <c r="F75" s="19"/>
    </row>
    <row r="76" spans="1:6" ht="12" customHeight="1">
      <c r="A76" s="4" t="s">
        <v>76</v>
      </c>
      <c r="B76" s="6"/>
      <c r="C76" s="6"/>
      <c r="D76" s="19">
        <f>SUBTOTAL(9,D77:D77)</f>
        <v>124</v>
      </c>
      <c r="E76" s="19">
        <f>SUBTOTAL(9,E77:E77)</f>
        <v>69</v>
      </c>
      <c r="F76" s="19">
        <f>SUBTOTAL(9,F77:F77)</f>
        <v>193</v>
      </c>
    </row>
    <row r="77" spans="1:6" ht="12" customHeight="1">
      <c r="A77" s="6"/>
      <c r="B77" s="6" t="s">
        <v>77</v>
      </c>
      <c r="C77" s="6"/>
      <c r="D77" s="6">
        <f>SUM(D78:D81)</f>
        <v>124</v>
      </c>
      <c r="E77" s="6">
        <f>SUM(E78:E81)</f>
        <v>69</v>
      </c>
      <c r="F77" s="19">
        <f>SUM(D77:E77)</f>
        <v>193</v>
      </c>
    </row>
    <row r="78" spans="1:6" ht="12" customHeight="1">
      <c r="A78" s="6"/>
      <c r="B78" s="6"/>
      <c r="C78" s="4" t="s">
        <v>106</v>
      </c>
      <c r="D78" s="6">
        <v>5</v>
      </c>
      <c r="E78" s="6">
        <v>8</v>
      </c>
      <c r="F78" s="19">
        <f>SUM(D78:E78)</f>
        <v>13</v>
      </c>
    </row>
    <row r="79" spans="1:6" ht="12" customHeight="1">
      <c r="A79" s="6"/>
      <c r="B79" s="6"/>
      <c r="C79" s="4" t="s">
        <v>111</v>
      </c>
      <c r="D79" s="6">
        <v>0</v>
      </c>
      <c r="E79" s="19">
        <v>1</v>
      </c>
      <c r="F79" s="19">
        <f>SUM(D79:E79)</f>
        <v>1</v>
      </c>
    </row>
    <row r="80" spans="1:6" ht="12" customHeight="1">
      <c r="A80" s="6"/>
      <c r="B80" s="6"/>
      <c r="C80" s="4" t="s">
        <v>107</v>
      </c>
      <c r="D80" s="6">
        <v>118</v>
      </c>
      <c r="E80" s="6">
        <v>60</v>
      </c>
      <c r="F80" s="19">
        <f>SUM(D80:E80)</f>
        <v>178</v>
      </c>
    </row>
    <row r="81" spans="1:6" ht="12" customHeight="1">
      <c r="A81" s="6"/>
      <c r="B81" s="6"/>
      <c r="C81" s="4" t="s">
        <v>112</v>
      </c>
      <c r="D81" s="6">
        <v>1</v>
      </c>
      <c r="E81" s="6">
        <v>0</v>
      </c>
      <c r="F81" s="19">
        <f>SUM(D81:E81)</f>
        <v>1</v>
      </c>
    </row>
    <row r="82" spans="4:6" ht="12" customHeight="1">
      <c r="D82" s="20"/>
      <c r="E82" s="20"/>
      <c r="F82" s="20"/>
    </row>
    <row r="83" spans="1:7" ht="12" customHeight="1">
      <c r="A83" s="4" t="s">
        <v>78</v>
      </c>
      <c r="B83" s="6"/>
      <c r="C83" s="6"/>
      <c r="D83" s="72">
        <f>SUBTOTAL(9,D84:D84)</f>
        <v>43</v>
      </c>
      <c r="E83" s="72">
        <f>SUBTOTAL(9,E84:E84)</f>
        <v>99</v>
      </c>
      <c r="F83" s="72">
        <f>SUBTOTAL(9,F84:F84)</f>
        <v>142</v>
      </c>
      <c r="G83" s="67"/>
    </row>
    <row r="84" spans="1:7" ht="12" customHeight="1">
      <c r="A84" s="6"/>
      <c r="B84" s="6" t="s">
        <v>79</v>
      </c>
      <c r="C84" s="6"/>
      <c r="D84" s="68">
        <f>SUM(D85:D88)</f>
        <v>43</v>
      </c>
      <c r="E84" s="68">
        <f>SUM(E85:E88)</f>
        <v>99</v>
      </c>
      <c r="F84" s="68">
        <f>SUM(F85:F88)</f>
        <v>142</v>
      </c>
      <c r="G84" s="67"/>
    </row>
    <row r="85" spans="1:7" ht="12" customHeight="1">
      <c r="A85" s="6"/>
      <c r="B85" s="6"/>
      <c r="C85" s="4" t="s">
        <v>108</v>
      </c>
      <c r="D85" s="68">
        <v>24</v>
      </c>
      <c r="E85" s="68">
        <v>58</v>
      </c>
      <c r="F85" s="72">
        <f>SUM(D85:E85)</f>
        <v>82</v>
      </c>
      <c r="G85" s="67"/>
    </row>
    <row r="86" spans="1:7" ht="12" customHeight="1">
      <c r="A86" s="6"/>
      <c r="B86" s="6"/>
      <c r="C86" s="4" t="s">
        <v>114</v>
      </c>
      <c r="D86" s="68">
        <v>0</v>
      </c>
      <c r="E86" s="68">
        <v>3</v>
      </c>
      <c r="F86" s="72">
        <f>SUM(D86:E86)</f>
        <v>3</v>
      </c>
      <c r="G86" s="67"/>
    </row>
    <row r="87" spans="1:7" ht="12" customHeight="1">
      <c r="A87" s="6"/>
      <c r="B87" s="6"/>
      <c r="C87" s="4" t="s">
        <v>107</v>
      </c>
      <c r="D87" s="68">
        <v>7</v>
      </c>
      <c r="E87" s="68">
        <v>17</v>
      </c>
      <c r="F87" s="72">
        <f>SUM(D87:E87)</f>
        <v>24</v>
      </c>
      <c r="G87" s="67"/>
    </row>
    <row r="88" spans="1:7" ht="12" customHeight="1">
      <c r="A88" s="6"/>
      <c r="B88" s="6"/>
      <c r="C88" s="4" t="s">
        <v>113</v>
      </c>
      <c r="D88" s="68">
        <v>12</v>
      </c>
      <c r="E88" s="68">
        <v>21</v>
      </c>
      <c r="F88" s="72">
        <f>SUM(D88:E88)</f>
        <v>33</v>
      </c>
      <c r="G88" s="67"/>
    </row>
    <row r="89" spans="4:6" ht="12" customHeight="1">
      <c r="D89" s="20"/>
      <c r="E89" s="20"/>
      <c r="F89" s="20"/>
    </row>
    <row r="90" spans="1:6" ht="12" customHeight="1">
      <c r="A90" s="4" t="s">
        <v>80</v>
      </c>
      <c r="B90" s="6"/>
      <c r="C90" s="6"/>
      <c r="D90" s="19">
        <f>SUM(D91,D94,D97,D100,D103,D106,D109,D111,D113,D116,D118,D121,D124)</f>
        <v>169</v>
      </c>
      <c r="E90" s="19">
        <f>SUM(E91,E94,E97,E100,E103,E106,E109,E111,E113,E116,E118,E121,E124)</f>
        <v>327</v>
      </c>
      <c r="F90" s="19">
        <f>SUM(F91,F94,F97,F100,F103,F106,F109,F111,F113,F116,F118,F121,F124)</f>
        <v>496</v>
      </c>
    </row>
    <row r="91" spans="2:6" ht="12" customHeight="1">
      <c r="B91" s="6" t="s">
        <v>81</v>
      </c>
      <c r="C91" s="6"/>
      <c r="D91" s="5">
        <f>SUM(D92:D93)</f>
        <v>17</v>
      </c>
      <c r="E91" s="5">
        <f>SUM(E92:E93)</f>
        <v>22</v>
      </c>
      <c r="F91" s="19">
        <f aca="true" t="shared" si="0" ref="F91:F96">SUM(D91:E91)</f>
        <v>39</v>
      </c>
    </row>
    <row r="92" spans="2:6" ht="12" customHeight="1">
      <c r="B92" s="6"/>
      <c r="C92" s="4" t="s">
        <v>115</v>
      </c>
      <c r="D92" s="5">
        <v>6</v>
      </c>
      <c r="E92" s="5">
        <v>5</v>
      </c>
      <c r="F92" s="19">
        <f t="shared" si="0"/>
        <v>11</v>
      </c>
    </row>
    <row r="93" spans="2:6" ht="12" customHeight="1">
      <c r="B93" s="6"/>
      <c r="C93" s="4" t="s">
        <v>107</v>
      </c>
      <c r="D93" s="5">
        <v>11</v>
      </c>
      <c r="E93" s="5">
        <v>17</v>
      </c>
      <c r="F93" s="19">
        <f t="shared" si="0"/>
        <v>28</v>
      </c>
    </row>
    <row r="94" spans="2:6" ht="12" customHeight="1">
      <c r="B94" s="6" t="s">
        <v>82</v>
      </c>
      <c r="C94" s="6"/>
      <c r="D94" s="5">
        <f>SUM(D95:D96)</f>
        <v>6</v>
      </c>
      <c r="E94" s="5">
        <f>SUM(E95:E96)</f>
        <v>11</v>
      </c>
      <c r="F94" s="19">
        <f t="shared" si="0"/>
        <v>17</v>
      </c>
    </row>
    <row r="95" spans="3:6" ht="12" customHeight="1">
      <c r="C95" s="4" t="s">
        <v>115</v>
      </c>
      <c r="D95" s="5">
        <v>0</v>
      </c>
      <c r="E95" s="5">
        <v>2</v>
      </c>
      <c r="F95" s="19">
        <f t="shared" si="0"/>
        <v>2</v>
      </c>
    </row>
    <row r="96" spans="2:6" ht="12" customHeight="1">
      <c r="B96" s="6"/>
      <c r="C96" s="4" t="s">
        <v>107</v>
      </c>
      <c r="D96" s="5">
        <v>6</v>
      </c>
      <c r="E96" s="5">
        <v>9</v>
      </c>
      <c r="F96" s="19">
        <f t="shared" si="0"/>
        <v>15</v>
      </c>
    </row>
    <row r="97" spans="2:6" ht="12" customHeight="1">
      <c r="B97" s="6" t="s">
        <v>83</v>
      </c>
      <c r="C97" s="6"/>
      <c r="D97" s="6">
        <f>SUM(D98:D99)</f>
        <v>20</v>
      </c>
      <c r="E97" s="6">
        <f>SUM(E98:E99)</f>
        <v>18</v>
      </c>
      <c r="F97" s="19">
        <f aca="true" t="shared" si="1" ref="F97:F127">SUM(D97:E97)</f>
        <v>38</v>
      </c>
    </row>
    <row r="98" spans="2:6" ht="12" customHeight="1">
      <c r="B98" s="6"/>
      <c r="C98" s="4" t="s">
        <v>115</v>
      </c>
      <c r="D98" s="6">
        <v>0</v>
      </c>
      <c r="E98" s="6">
        <v>2</v>
      </c>
      <c r="F98" s="19">
        <f t="shared" si="1"/>
        <v>2</v>
      </c>
    </row>
    <row r="99" spans="2:6" ht="12" customHeight="1">
      <c r="B99" s="6"/>
      <c r="C99" s="4" t="s">
        <v>107</v>
      </c>
      <c r="D99" s="6">
        <v>20</v>
      </c>
      <c r="E99" s="6">
        <v>16</v>
      </c>
      <c r="F99" s="19">
        <f t="shared" si="1"/>
        <v>36</v>
      </c>
    </row>
    <row r="100" spans="2:6" ht="12" customHeight="1">
      <c r="B100" s="6" t="s">
        <v>84</v>
      </c>
      <c r="C100" s="6"/>
      <c r="D100" s="5">
        <f>SUM(D101:D102)</f>
        <v>33</v>
      </c>
      <c r="E100" s="5">
        <f>SUM(E101:E102)</f>
        <v>28</v>
      </c>
      <c r="F100" s="19">
        <f t="shared" si="1"/>
        <v>61</v>
      </c>
    </row>
    <row r="101" spans="2:6" ht="12" customHeight="1">
      <c r="B101" s="6"/>
      <c r="C101" s="4" t="s">
        <v>115</v>
      </c>
      <c r="D101" s="5">
        <v>4</v>
      </c>
      <c r="E101" s="5">
        <v>5</v>
      </c>
      <c r="F101" s="19">
        <f t="shared" si="1"/>
        <v>9</v>
      </c>
    </row>
    <row r="102" spans="2:6" ht="12" customHeight="1">
      <c r="B102" s="6"/>
      <c r="C102" s="4" t="s">
        <v>107</v>
      </c>
      <c r="D102" s="5">
        <v>29</v>
      </c>
      <c r="E102" s="5">
        <v>23</v>
      </c>
      <c r="F102" s="19">
        <f t="shared" si="1"/>
        <v>52</v>
      </c>
    </row>
    <row r="103" spans="2:6" ht="12" customHeight="1">
      <c r="B103" s="6" t="s">
        <v>85</v>
      </c>
      <c r="C103" s="6"/>
      <c r="D103" s="5">
        <f>SUM(D104:D105)</f>
        <v>32</v>
      </c>
      <c r="E103" s="5">
        <f>SUM(E104:E105)</f>
        <v>35</v>
      </c>
      <c r="F103" s="19">
        <f t="shared" si="1"/>
        <v>67</v>
      </c>
    </row>
    <row r="104" spans="2:6" ht="12" customHeight="1">
      <c r="B104" s="6"/>
      <c r="C104" s="4" t="s">
        <v>115</v>
      </c>
      <c r="D104" s="5">
        <v>1</v>
      </c>
      <c r="E104" s="5">
        <v>4</v>
      </c>
      <c r="F104" s="19">
        <f t="shared" si="1"/>
        <v>5</v>
      </c>
    </row>
    <row r="105" spans="2:6" ht="12" customHeight="1">
      <c r="B105" s="6"/>
      <c r="C105" s="4" t="s">
        <v>107</v>
      </c>
      <c r="D105" s="5">
        <v>31</v>
      </c>
      <c r="E105" s="5">
        <v>31</v>
      </c>
      <c r="F105" s="19">
        <f t="shared" si="1"/>
        <v>62</v>
      </c>
    </row>
    <row r="106" spans="2:6" ht="12" customHeight="1">
      <c r="B106" s="6" t="s">
        <v>86</v>
      </c>
      <c r="C106" s="6"/>
      <c r="D106" s="5">
        <f>SUM(D107:D108)</f>
        <v>22</v>
      </c>
      <c r="E106" s="5">
        <f>SUM(E107:E108)</f>
        <v>38</v>
      </c>
      <c r="F106" s="19">
        <f t="shared" si="1"/>
        <v>60</v>
      </c>
    </row>
    <row r="107" spans="2:6" ht="12" customHeight="1">
      <c r="B107" s="6"/>
      <c r="C107" s="4" t="s">
        <v>115</v>
      </c>
      <c r="D107" s="5">
        <v>0</v>
      </c>
      <c r="E107" s="5">
        <v>5</v>
      </c>
      <c r="F107" s="19">
        <f t="shared" si="1"/>
        <v>5</v>
      </c>
    </row>
    <row r="108" spans="2:6" ht="12" customHeight="1">
      <c r="B108" s="6"/>
      <c r="C108" s="4" t="s">
        <v>107</v>
      </c>
      <c r="D108" s="5">
        <v>22</v>
      </c>
      <c r="E108" s="5">
        <v>33</v>
      </c>
      <c r="F108" s="19">
        <f t="shared" si="1"/>
        <v>55</v>
      </c>
    </row>
    <row r="109" spans="2:6" ht="12" customHeight="1">
      <c r="B109" s="6" t="s">
        <v>39</v>
      </c>
      <c r="C109" s="6"/>
      <c r="D109" s="5">
        <f>SUM(D110)</f>
        <v>1</v>
      </c>
      <c r="E109" s="5">
        <f>SUM(E110)</f>
        <v>2</v>
      </c>
      <c r="F109" s="19">
        <f t="shared" si="1"/>
        <v>3</v>
      </c>
    </row>
    <row r="110" spans="2:6" ht="12" customHeight="1">
      <c r="B110" s="6"/>
      <c r="C110" s="4" t="s">
        <v>107</v>
      </c>
      <c r="D110" s="5">
        <v>1</v>
      </c>
      <c r="E110" s="5">
        <v>2</v>
      </c>
      <c r="F110" s="19">
        <f t="shared" si="1"/>
        <v>3</v>
      </c>
    </row>
    <row r="111" spans="2:6" ht="12" customHeight="1">
      <c r="B111" s="6" t="s">
        <v>40</v>
      </c>
      <c r="C111" s="6"/>
      <c r="D111" s="5">
        <f>SUM(D112)</f>
        <v>1</v>
      </c>
      <c r="E111" s="5">
        <f>SUM(E112)</f>
        <v>5</v>
      </c>
      <c r="F111" s="19">
        <f t="shared" si="1"/>
        <v>6</v>
      </c>
    </row>
    <row r="112" spans="2:6" ht="12" customHeight="1">
      <c r="B112" s="6"/>
      <c r="C112" s="4" t="s">
        <v>107</v>
      </c>
      <c r="D112" s="5">
        <v>1</v>
      </c>
      <c r="E112" s="5">
        <v>5</v>
      </c>
      <c r="F112" s="19">
        <f t="shared" si="1"/>
        <v>6</v>
      </c>
    </row>
    <row r="113" spans="2:6" ht="12" customHeight="1">
      <c r="B113" s="6" t="s">
        <v>41</v>
      </c>
      <c r="C113" s="6"/>
      <c r="D113" s="5">
        <f>SUM(D114:D115)</f>
        <v>4</v>
      </c>
      <c r="E113" s="5">
        <f>SUM(E114:E115)</f>
        <v>21</v>
      </c>
      <c r="F113" s="19">
        <f t="shared" si="1"/>
        <v>25</v>
      </c>
    </row>
    <row r="114" spans="2:6" ht="12" customHeight="1">
      <c r="B114" s="6"/>
      <c r="C114" s="4" t="s">
        <v>115</v>
      </c>
      <c r="D114" s="5">
        <v>0</v>
      </c>
      <c r="E114" s="5">
        <v>6</v>
      </c>
      <c r="F114" s="19">
        <f t="shared" si="1"/>
        <v>6</v>
      </c>
    </row>
    <row r="115" spans="2:6" ht="12" customHeight="1">
      <c r="B115" s="6"/>
      <c r="C115" s="4" t="s">
        <v>107</v>
      </c>
      <c r="D115" s="5">
        <v>4</v>
      </c>
      <c r="E115" s="5">
        <v>15</v>
      </c>
      <c r="F115" s="19">
        <f t="shared" si="1"/>
        <v>19</v>
      </c>
    </row>
    <row r="116" spans="2:6" ht="12" customHeight="1">
      <c r="B116" s="6" t="s">
        <v>43</v>
      </c>
      <c r="C116" s="6"/>
      <c r="D116" s="5">
        <f>SUM(D117)</f>
        <v>0</v>
      </c>
      <c r="E116" s="5">
        <f>SUM(E117)</f>
        <v>1</v>
      </c>
      <c r="F116" s="19">
        <f t="shared" si="1"/>
        <v>1</v>
      </c>
    </row>
    <row r="117" spans="2:6" ht="12" customHeight="1">
      <c r="B117" s="6"/>
      <c r="C117" s="4" t="s">
        <v>107</v>
      </c>
      <c r="D117" s="5">
        <v>0</v>
      </c>
      <c r="E117" s="5">
        <v>1</v>
      </c>
      <c r="F117" s="19">
        <f t="shared" si="1"/>
        <v>1</v>
      </c>
    </row>
    <row r="118" spans="2:6" ht="12" customHeight="1">
      <c r="B118" s="6" t="s">
        <v>87</v>
      </c>
      <c r="C118" s="6"/>
      <c r="D118" s="5">
        <f>SUM(D119:D120)</f>
        <v>7</v>
      </c>
      <c r="E118" s="5">
        <f>SUM(E119:E120)</f>
        <v>7</v>
      </c>
      <c r="F118" s="19">
        <f t="shared" si="1"/>
        <v>14</v>
      </c>
    </row>
    <row r="119" spans="2:6" ht="12" customHeight="1">
      <c r="B119" s="6"/>
      <c r="C119" s="4" t="s">
        <v>115</v>
      </c>
      <c r="D119" s="5">
        <v>1</v>
      </c>
      <c r="E119" s="5">
        <v>1</v>
      </c>
      <c r="F119" s="19">
        <f t="shared" si="1"/>
        <v>2</v>
      </c>
    </row>
    <row r="120" spans="2:6" ht="12" customHeight="1">
      <c r="B120" s="6"/>
      <c r="C120" s="4" t="s">
        <v>107</v>
      </c>
      <c r="D120" s="5">
        <v>6</v>
      </c>
      <c r="E120" s="5">
        <v>6</v>
      </c>
      <c r="F120" s="19">
        <f t="shared" si="1"/>
        <v>12</v>
      </c>
    </row>
    <row r="121" spans="2:6" ht="12" customHeight="1">
      <c r="B121" s="6" t="s">
        <v>88</v>
      </c>
      <c r="C121" s="6"/>
      <c r="D121" s="5">
        <f>SUM(D122:D123)</f>
        <v>10</v>
      </c>
      <c r="E121" s="5">
        <f>SUM(E122:E123)</f>
        <v>15</v>
      </c>
      <c r="F121" s="19">
        <f t="shared" si="1"/>
        <v>25</v>
      </c>
    </row>
    <row r="122" spans="2:6" ht="12" customHeight="1">
      <c r="B122" s="6"/>
      <c r="C122" s="4" t="s">
        <v>115</v>
      </c>
      <c r="D122" s="5">
        <v>4</v>
      </c>
      <c r="E122" s="5">
        <v>2</v>
      </c>
      <c r="F122" s="19">
        <f t="shared" si="1"/>
        <v>6</v>
      </c>
    </row>
    <row r="123" spans="2:6" ht="12" customHeight="1">
      <c r="B123" s="6"/>
      <c r="C123" s="4" t="s">
        <v>107</v>
      </c>
      <c r="D123" s="5">
        <v>6</v>
      </c>
      <c r="E123" s="5">
        <v>13</v>
      </c>
      <c r="F123" s="19">
        <f t="shared" si="1"/>
        <v>19</v>
      </c>
    </row>
    <row r="124" spans="2:6" ht="12" customHeight="1">
      <c r="B124" s="6" t="s">
        <v>89</v>
      </c>
      <c r="C124" s="6"/>
      <c r="D124" s="5">
        <f>SUM(D125:D127)</f>
        <v>16</v>
      </c>
      <c r="E124" s="5">
        <f>SUM(E125:E127)</f>
        <v>124</v>
      </c>
      <c r="F124" s="19">
        <f t="shared" si="1"/>
        <v>140</v>
      </c>
    </row>
    <row r="125" spans="2:6" ht="12" customHeight="1">
      <c r="B125" s="6"/>
      <c r="C125" s="4" t="s">
        <v>115</v>
      </c>
      <c r="D125" s="5">
        <v>7</v>
      </c>
      <c r="E125" s="5">
        <v>38</v>
      </c>
      <c r="F125" s="19">
        <f t="shared" si="1"/>
        <v>45</v>
      </c>
    </row>
    <row r="126" spans="3:6" ht="12" customHeight="1">
      <c r="C126" s="5" t="s">
        <v>114</v>
      </c>
      <c r="D126" s="20">
        <v>1</v>
      </c>
      <c r="E126" s="20">
        <v>0</v>
      </c>
      <c r="F126" s="19">
        <f t="shared" si="1"/>
        <v>1</v>
      </c>
    </row>
    <row r="127" spans="2:6" ht="12" customHeight="1">
      <c r="B127" s="6"/>
      <c r="C127" s="4" t="s">
        <v>107</v>
      </c>
      <c r="D127" s="5">
        <v>8</v>
      </c>
      <c r="E127" s="5">
        <v>86</v>
      </c>
      <c r="F127" s="19">
        <f t="shared" si="1"/>
        <v>94</v>
      </c>
    </row>
    <row r="128" spans="4:6" ht="12" customHeight="1">
      <c r="D128" s="20"/>
      <c r="E128" s="20"/>
      <c r="F128" s="20"/>
    </row>
    <row r="129" spans="1:6" ht="12" customHeight="1">
      <c r="A129" s="4" t="s">
        <v>90</v>
      </c>
      <c r="B129" s="6"/>
      <c r="C129" s="6"/>
      <c r="D129" s="19">
        <f>SUM(D130,D132,D134,D137,D140,D142,D145,D147,D149,D151,D153)</f>
        <v>502</v>
      </c>
      <c r="E129" s="19">
        <f>SUM(E130,E132,E134,E137,E140,E142,E145,E147,E149,E151,E153)</f>
        <v>156</v>
      </c>
      <c r="F129" s="19">
        <f>SUM(F130,F132,F134,F137,F140,F142,F145,F147,F149,F151,F153)</f>
        <v>658</v>
      </c>
    </row>
    <row r="130" spans="2:6" ht="12" customHeight="1">
      <c r="B130" s="6" t="s">
        <v>91</v>
      </c>
      <c r="C130" s="6"/>
      <c r="D130" s="6">
        <f>SUM(D131)</f>
        <v>111</v>
      </c>
      <c r="E130" s="6">
        <f>SUM(E131)</f>
        <v>12</v>
      </c>
      <c r="F130" s="19">
        <f aca="true" t="shared" si="2" ref="F130:F154">SUM(D130:E130)</f>
        <v>123</v>
      </c>
    </row>
    <row r="131" spans="2:6" ht="12" customHeight="1">
      <c r="B131" s="6"/>
      <c r="C131" s="4" t="s">
        <v>107</v>
      </c>
      <c r="D131" s="6">
        <v>111</v>
      </c>
      <c r="E131" s="6">
        <v>12</v>
      </c>
      <c r="F131" s="19">
        <f t="shared" si="2"/>
        <v>123</v>
      </c>
    </row>
    <row r="132" spans="2:6" ht="12" customHeight="1">
      <c r="B132" s="6" t="s">
        <v>49</v>
      </c>
      <c r="C132" s="6"/>
      <c r="D132" s="5">
        <f>SUM(D133)</f>
        <v>3</v>
      </c>
      <c r="E132" s="5">
        <f>SUM(E133)</f>
        <v>3</v>
      </c>
      <c r="F132" s="19">
        <f t="shared" si="2"/>
        <v>6</v>
      </c>
    </row>
    <row r="133" spans="2:6" ht="12" customHeight="1">
      <c r="B133" s="6"/>
      <c r="C133" s="4" t="s">
        <v>107</v>
      </c>
      <c r="D133" s="5">
        <v>3</v>
      </c>
      <c r="E133" s="5">
        <v>3</v>
      </c>
      <c r="F133" s="19">
        <f t="shared" si="2"/>
        <v>6</v>
      </c>
    </row>
    <row r="134" spans="2:6" ht="12" customHeight="1">
      <c r="B134" s="6" t="s">
        <v>92</v>
      </c>
      <c r="C134" s="6"/>
      <c r="D134" s="5">
        <f>SUM(D135:D136)</f>
        <v>102</v>
      </c>
      <c r="E134" s="5">
        <f>SUM(E135:E136)</f>
        <v>19</v>
      </c>
      <c r="F134" s="19">
        <f t="shared" si="2"/>
        <v>121</v>
      </c>
    </row>
    <row r="135" spans="2:6" ht="12" customHeight="1">
      <c r="B135" s="6"/>
      <c r="C135" s="4" t="s">
        <v>107</v>
      </c>
      <c r="D135" s="5">
        <v>102</v>
      </c>
      <c r="E135" s="5">
        <v>18</v>
      </c>
      <c r="F135" s="19">
        <f t="shared" si="2"/>
        <v>120</v>
      </c>
    </row>
    <row r="136" spans="2:6" ht="12" customHeight="1">
      <c r="B136" s="6"/>
      <c r="C136" s="4" t="s">
        <v>113</v>
      </c>
      <c r="D136" s="5">
        <v>0</v>
      </c>
      <c r="E136" s="5">
        <v>1</v>
      </c>
      <c r="F136" s="19">
        <f t="shared" si="2"/>
        <v>1</v>
      </c>
    </row>
    <row r="137" spans="2:6" ht="12" customHeight="1">
      <c r="B137" s="6" t="s">
        <v>93</v>
      </c>
      <c r="C137" s="6"/>
      <c r="D137" s="5">
        <f>SUM(D138:D139)</f>
        <v>110</v>
      </c>
      <c r="E137" s="5">
        <f>SUM(E138:E139)</f>
        <v>67</v>
      </c>
      <c r="F137" s="19">
        <f t="shared" si="2"/>
        <v>177</v>
      </c>
    </row>
    <row r="138" spans="2:6" ht="12" customHeight="1">
      <c r="B138" s="6"/>
      <c r="C138" s="4" t="s">
        <v>108</v>
      </c>
      <c r="D138" s="5">
        <v>0</v>
      </c>
      <c r="E138" s="5">
        <v>1</v>
      </c>
      <c r="F138" s="19">
        <f t="shared" si="2"/>
        <v>1</v>
      </c>
    </row>
    <row r="139" spans="2:6" ht="12" customHeight="1">
      <c r="B139" s="6"/>
      <c r="C139" s="4" t="s">
        <v>107</v>
      </c>
      <c r="D139" s="5">
        <v>110</v>
      </c>
      <c r="E139" s="5">
        <v>66</v>
      </c>
      <c r="F139" s="19">
        <f t="shared" si="2"/>
        <v>176</v>
      </c>
    </row>
    <row r="140" spans="2:6" ht="12" customHeight="1">
      <c r="B140" s="6" t="s">
        <v>94</v>
      </c>
      <c r="C140" s="6"/>
      <c r="D140" s="5">
        <f>SUM(D141)</f>
        <v>32</v>
      </c>
      <c r="E140" s="5">
        <f>SUM(E141)</f>
        <v>18</v>
      </c>
      <c r="F140" s="19">
        <f t="shared" si="2"/>
        <v>50</v>
      </c>
    </row>
    <row r="141" spans="2:6" ht="12" customHeight="1">
      <c r="B141" s="6"/>
      <c r="C141" s="4" t="s">
        <v>107</v>
      </c>
      <c r="D141" s="5">
        <v>32</v>
      </c>
      <c r="E141" s="5">
        <v>18</v>
      </c>
      <c r="F141" s="19">
        <f t="shared" si="2"/>
        <v>50</v>
      </c>
    </row>
    <row r="142" spans="2:6" ht="12" customHeight="1">
      <c r="B142" s="6" t="s">
        <v>95</v>
      </c>
      <c r="C142" s="6"/>
      <c r="D142" s="5">
        <f>SUM(D143:D144)</f>
        <v>8</v>
      </c>
      <c r="E142" s="5">
        <f>SUM(E143:E144)</f>
        <v>2</v>
      </c>
      <c r="F142" s="19">
        <f t="shared" si="2"/>
        <v>10</v>
      </c>
    </row>
    <row r="143" spans="2:6" ht="12" customHeight="1">
      <c r="B143" s="6"/>
      <c r="C143" s="4" t="s">
        <v>106</v>
      </c>
      <c r="D143" s="5">
        <v>0</v>
      </c>
      <c r="E143" s="5">
        <v>1</v>
      </c>
      <c r="F143" s="19">
        <f t="shared" si="2"/>
        <v>1</v>
      </c>
    </row>
    <row r="144" spans="2:6" ht="12" customHeight="1">
      <c r="B144" s="6"/>
      <c r="C144" s="4" t="s">
        <v>107</v>
      </c>
      <c r="D144" s="5">
        <v>8</v>
      </c>
      <c r="E144" s="5">
        <v>1</v>
      </c>
      <c r="F144" s="19">
        <f t="shared" si="2"/>
        <v>9</v>
      </c>
    </row>
    <row r="145" spans="2:6" ht="12" customHeight="1">
      <c r="B145" s="6" t="s">
        <v>96</v>
      </c>
      <c r="C145" s="6"/>
      <c r="D145" s="5">
        <f>SUM(D146)</f>
        <v>16</v>
      </c>
      <c r="E145" s="5">
        <f>SUM(E146)</f>
        <v>5</v>
      </c>
      <c r="F145" s="19">
        <f t="shared" si="2"/>
        <v>21</v>
      </c>
    </row>
    <row r="146" spans="2:6" ht="12" customHeight="1">
      <c r="B146" s="6"/>
      <c r="C146" s="4" t="s">
        <v>107</v>
      </c>
      <c r="D146" s="5">
        <v>16</v>
      </c>
      <c r="E146" s="5">
        <v>5</v>
      </c>
      <c r="F146" s="19">
        <f t="shared" si="2"/>
        <v>21</v>
      </c>
    </row>
    <row r="147" spans="2:6" ht="12" customHeight="1">
      <c r="B147" s="6" t="s">
        <v>97</v>
      </c>
      <c r="C147" s="6"/>
      <c r="D147" s="5">
        <f>SUM(D148)</f>
        <v>34</v>
      </c>
      <c r="E147" s="5">
        <f>SUM(E148)</f>
        <v>19</v>
      </c>
      <c r="F147" s="19">
        <f t="shared" si="2"/>
        <v>53</v>
      </c>
    </row>
    <row r="148" spans="2:6" ht="12" customHeight="1">
      <c r="B148" s="6"/>
      <c r="C148" s="4" t="s">
        <v>107</v>
      </c>
      <c r="D148" s="5">
        <v>34</v>
      </c>
      <c r="E148" s="5">
        <v>19</v>
      </c>
      <c r="F148" s="19">
        <f t="shared" si="2"/>
        <v>53</v>
      </c>
    </row>
    <row r="149" spans="2:6" ht="12" customHeight="1">
      <c r="B149" s="6" t="s">
        <v>98</v>
      </c>
      <c r="C149" s="6"/>
      <c r="D149" s="5">
        <f>SUM(D150)</f>
        <v>41</v>
      </c>
      <c r="E149" s="5">
        <f>SUM(E150)</f>
        <v>4</v>
      </c>
      <c r="F149" s="19">
        <f t="shared" si="2"/>
        <v>45</v>
      </c>
    </row>
    <row r="150" spans="2:6" ht="12" customHeight="1">
      <c r="B150" s="6"/>
      <c r="C150" s="4" t="s">
        <v>107</v>
      </c>
      <c r="D150" s="5">
        <v>41</v>
      </c>
      <c r="E150" s="5">
        <v>4</v>
      </c>
      <c r="F150" s="19">
        <f t="shared" si="2"/>
        <v>45</v>
      </c>
    </row>
    <row r="151" spans="2:6" ht="12" customHeight="1">
      <c r="B151" s="6" t="s">
        <v>0</v>
      </c>
      <c r="C151" s="6"/>
      <c r="D151" s="5">
        <f>SUM(D152)</f>
        <v>37</v>
      </c>
      <c r="E151" s="5">
        <f>SUM(E152)</f>
        <v>6</v>
      </c>
      <c r="F151" s="19">
        <f t="shared" si="2"/>
        <v>43</v>
      </c>
    </row>
    <row r="152" spans="2:6" ht="12" customHeight="1">
      <c r="B152" s="6"/>
      <c r="C152" s="4" t="s">
        <v>107</v>
      </c>
      <c r="D152" s="5">
        <v>37</v>
      </c>
      <c r="E152" s="5">
        <v>6</v>
      </c>
      <c r="F152" s="19">
        <f t="shared" si="2"/>
        <v>43</v>
      </c>
    </row>
    <row r="153" spans="2:6" ht="12" customHeight="1">
      <c r="B153" s="6" t="s">
        <v>1</v>
      </c>
      <c r="C153" s="6"/>
      <c r="D153" s="20">
        <f>SUM(D154)</f>
        <v>8</v>
      </c>
      <c r="E153" s="20">
        <f>SUM(E154)</f>
        <v>1</v>
      </c>
      <c r="F153" s="19">
        <f t="shared" si="2"/>
        <v>9</v>
      </c>
    </row>
    <row r="154" spans="3:6" ht="12" customHeight="1">
      <c r="C154" s="4" t="s">
        <v>107</v>
      </c>
      <c r="D154" s="20">
        <v>8</v>
      </c>
      <c r="E154" s="20">
        <v>1</v>
      </c>
      <c r="F154" s="19">
        <f t="shared" si="2"/>
        <v>9</v>
      </c>
    </row>
    <row r="155" spans="3:6" ht="12" customHeight="1">
      <c r="C155" s="4"/>
      <c r="D155" s="20"/>
      <c r="E155" s="20"/>
      <c r="F155" s="19"/>
    </row>
    <row r="156" spans="1:6" ht="12" customHeight="1">
      <c r="A156" s="4" t="s">
        <v>2</v>
      </c>
      <c r="B156" s="6"/>
      <c r="C156" s="6"/>
      <c r="D156" s="19">
        <f>SUM(D157,D160)</f>
        <v>247</v>
      </c>
      <c r="E156" s="19">
        <f>SUM(E157,E160)</f>
        <v>400</v>
      </c>
      <c r="F156" s="19">
        <f>SUM(F157,F160)</f>
        <v>647</v>
      </c>
    </row>
    <row r="157" spans="2:6" ht="12" customHeight="1">
      <c r="B157" s="6" t="s">
        <v>3</v>
      </c>
      <c r="C157" s="6"/>
      <c r="D157" s="5">
        <f>SUM(D158:D159)</f>
        <v>6</v>
      </c>
      <c r="E157" s="5">
        <f>SUM(E158:E159)</f>
        <v>6</v>
      </c>
      <c r="F157" s="19">
        <f>SUM(D157:E157)</f>
        <v>12</v>
      </c>
    </row>
    <row r="158" spans="2:6" ht="12" customHeight="1">
      <c r="B158" s="6"/>
      <c r="C158" s="4" t="s">
        <v>108</v>
      </c>
      <c r="D158" s="5">
        <v>2</v>
      </c>
      <c r="E158" s="5">
        <v>2</v>
      </c>
      <c r="F158" s="19">
        <f aca="true" t="shared" si="3" ref="F158:F163">SUM(D158:E158)</f>
        <v>4</v>
      </c>
    </row>
    <row r="159" spans="2:6" ht="12" customHeight="1">
      <c r="B159" s="6"/>
      <c r="C159" s="4" t="s">
        <v>107</v>
      </c>
      <c r="D159" s="5">
        <v>4</v>
      </c>
      <c r="E159" s="5">
        <v>4</v>
      </c>
      <c r="F159" s="19">
        <f t="shared" si="3"/>
        <v>8</v>
      </c>
    </row>
    <row r="160" spans="2:6" ht="12" customHeight="1">
      <c r="B160" s="6" t="s">
        <v>4</v>
      </c>
      <c r="C160" s="6"/>
      <c r="D160" s="6">
        <f>SUM(D161:D163)</f>
        <v>241</v>
      </c>
      <c r="E160" s="6">
        <f>SUM(E161:E163)</f>
        <v>394</v>
      </c>
      <c r="F160" s="19">
        <f t="shared" si="3"/>
        <v>635</v>
      </c>
    </row>
    <row r="161" spans="2:6" ht="12" customHeight="1">
      <c r="B161" s="6"/>
      <c r="C161" s="4" t="s">
        <v>108</v>
      </c>
      <c r="D161" s="6">
        <v>189</v>
      </c>
      <c r="E161" s="6">
        <v>311</v>
      </c>
      <c r="F161" s="19">
        <f t="shared" si="3"/>
        <v>500</v>
      </c>
    </row>
    <row r="162" spans="2:6" ht="12" customHeight="1">
      <c r="B162" s="6"/>
      <c r="C162" s="4" t="s">
        <v>111</v>
      </c>
      <c r="D162" s="6">
        <v>0</v>
      </c>
      <c r="E162" s="6">
        <v>1</v>
      </c>
      <c r="F162" s="19">
        <f t="shared" si="3"/>
        <v>1</v>
      </c>
    </row>
    <row r="163" spans="2:6" ht="12" customHeight="1">
      <c r="B163" s="6"/>
      <c r="C163" s="4" t="s">
        <v>107</v>
      </c>
      <c r="D163" s="6">
        <v>52</v>
      </c>
      <c r="E163" s="6">
        <v>82</v>
      </c>
      <c r="F163" s="19">
        <f t="shared" si="3"/>
        <v>134</v>
      </c>
    </row>
    <row r="164" spans="4:6" ht="12" customHeight="1">
      <c r="D164" s="20"/>
      <c r="E164" s="20"/>
      <c r="F164" s="19"/>
    </row>
    <row r="165" spans="1:6" ht="12" customHeight="1">
      <c r="A165" s="4" t="s">
        <v>5</v>
      </c>
      <c r="B165" s="6"/>
      <c r="C165" s="6"/>
      <c r="D165" s="19">
        <f>SUM(D166)</f>
        <v>118</v>
      </c>
      <c r="E165" s="19">
        <f>SUM(E166)</f>
        <v>148</v>
      </c>
      <c r="F165" s="19">
        <f>SUM(F166)</f>
        <v>266</v>
      </c>
    </row>
    <row r="166" spans="1:6" ht="12" customHeight="1">
      <c r="A166" s="6"/>
      <c r="B166" s="6" t="s">
        <v>6</v>
      </c>
      <c r="C166" s="6"/>
      <c r="D166" s="6">
        <f>SUM(D167:D170)</f>
        <v>118</v>
      </c>
      <c r="E166" s="6">
        <f>SUM(E167:E170)</f>
        <v>148</v>
      </c>
      <c r="F166" s="19">
        <f>SUM(D166:E166)</f>
        <v>266</v>
      </c>
    </row>
    <row r="167" spans="1:6" ht="12" customHeight="1">
      <c r="A167" s="6"/>
      <c r="B167" s="6"/>
      <c r="C167" s="4" t="s">
        <v>108</v>
      </c>
      <c r="D167" s="6">
        <v>21</v>
      </c>
      <c r="E167" s="6">
        <v>21</v>
      </c>
      <c r="F167" s="19">
        <f>SUM(D167:E167)</f>
        <v>42</v>
      </c>
    </row>
    <row r="168" spans="1:6" ht="12" customHeight="1">
      <c r="A168" s="6"/>
      <c r="B168" s="6"/>
      <c r="C168" s="4" t="s">
        <v>114</v>
      </c>
      <c r="D168" s="6">
        <v>21</v>
      </c>
      <c r="E168" s="6">
        <v>16</v>
      </c>
      <c r="F168" s="19">
        <f>SUM(D168:E168)</f>
        <v>37</v>
      </c>
    </row>
    <row r="169" spans="1:6" ht="12" customHeight="1">
      <c r="A169" s="6"/>
      <c r="B169" s="6"/>
      <c r="C169" s="4" t="s">
        <v>107</v>
      </c>
      <c r="D169" s="6">
        <v>76</v>
      </c>
      <c r="E169" s="6">
        <v>110</v>
      </c>
      <c r="F169" s="19">
        <f>SUM(D169:E169)</f>
        <v>186</v>
      </c>
    </row>
    <row r="170" spans="1:6" ht="12" customHeight="1">
      <c r="A170" s="6"/>
      <c r="B170" s="6"/>
      <c r="C170" s="4" t="s">
        <v>112</v>
      </c>
      <c r="D170" s="6">
        <v>0</v>
      </c>
      <c r="E170" s="6">
        <v>1</v>
      </c>
      <c r="F170" s="19">
        <f>SUM(D170:E170)</f>
        <v>1</v>
      </c>
    </row>
    <row r="171" spans="4:6" ht="12" customHeight="1">
      <c r="D171" s="20"/>
      <c r="E171" s="20"/>
      <c r="F171" s="19"/>
    </row>
    <row r="172" spans="1:6" ht="12" customHeight="1">
      <c r="A172" s="4" t="s">
        <v>7</v>
      </c>
      <c r="B172" s="4"/>
      <c r="C172" s="4"/>
      <c r="D172" s="19">
        <f>SUM(D173,D175,D177,D179,D181,D183)</f>
        <v>14</v>
      </c>
      <c r="E172" s="19">
        <f>SUM(E173,E175,E177,E179,E181,E183)</f>
        <v>22</v>
      </c>
      <c r="F172" s="19">
        <f>SUM(F173,F175,F177,F179,F181,F183)</f>
        <v>36</v>
      </c>
    </row>
    <row r="173" spans="1:6" ht="12" customHeight="1">
      <c r="A173" s="4"/>
      <c r="B173" s="4" t="s">
        <v>31</v>
      </c>
      <c r="C173" s="4"/>
      <c r="D173" s="5">
        <f>SUM(D174)</f>
        <v>1</v>
      </c>
      <c r="E173" s="5">
        <f>SUM(E174)</f>
        <v>6</v>
      </c>
      <c r="F173" s="19">
        <f aca="true" t="shared" si="4" ref="F173:F184">SUM(D173:E173)</f>
        <v>7</v>
      </c>
    </row>
    <row r="174" spans="1:6" ht="12" customHeight="1">
      <c r="A174" s="4"/>
      <c r="B174" s="4"/>
      <c r="C174" s="4" t="s">
        <v>107</v>
      </c>
      <c r="D174" s="5">
        <v>1</v>
      </c>
      <c r="E174" s="5">
        <v>6</v>
      </c>
      <c r="F174" s="19">
        <f t="shared" si="4"/>
        <v>7</v>
      </c>
    </row>
    <row r="175" spans="2:6" ht="12" customHeight="1">
      <c r="B175" s="6" t="s">
        <v>8</v>
      </c>
      <c r="C175" s="6"/>
      <c r="D175" s="5">
        <f>SUM(D176)</f>
        <v>3</v>
      </c>
      <c r="E175" s="5">
        <f>SUM(E176)</f>
        <v>0</v>
      </c>
      <c r="F175" s="19">
        <f t="shared" si="4"/>
        <v>3</v>
      </c>
    </row>
    <row r="176" spans="2:6" ht="12" customHeight="1">
      <c r="B176" s="6"/>
      <c r="C176" s="4" t="s">
        <v>107</v>
      </c>
      <c r="D176" s="5">
        <v>3</v>
      </c>
      <c r="E176" s="5">
        <v>0</v>
      </c>
      <c r="F176" s="19">
        <f t="shared" si="4"/>
        <v>3</v>
      </c>
    </row>
    <row r="177" spans="2:6" ht="12" customHeight="1">
      <c r="B177" s="4" t="s">
        <v>50</v>
      </c>
      <c r="C177" s="4"/>
      <c r="D177" s="5">
        <f>SUM(D178)</f>
        <v>0</v>
      </c>
      <c r="E177" s="5">
        <f>SUM(E178)</f>
        <v>8</v>
      </c>
      <c r="F177" s="19">
        <f t="shared" si="4"/>
        <v>8</v>
      </c>
    </row>
    <row r="178" spans="2:6" ht="12" customHeight="1">
      <c r="B178" s="4"/>
      <c r="C178" s="4" t="s">
        <v>107</v>
      </c>
      <c r="D178" s="5">
        <v>0</v>
      </c>
      <c r="E178" s="5">
        <v>8</v>
      </c>
      <c r="F178" s="19">
        <f t="shared" si="4"/>
        <v>8</v>
      </c>
    </row>
    <row r="179" spans="2:6" ht="12" customHeight="1">
      <c r="B179" s="4" t="s">
        <v>51</v>
      </c>
      <c r="C179" s="4"/>
      <c r="D179" s="5">
        <f>SUM(D180)</f>
        <v>1</v>
      </c>
      <c r="E179" s="5">
        <f>SUM(E180)</f>
        <v>0</v>
      </c>
      <c r="F179" s="19">
        <f t="shared" si="4"/>
        <v>1</v>
      </c>
    </row>
    <row r="180" spans="2:6" ht="12" customHeight="1">
      <c r="B180" s="4"/>
      <c r="C180" s="4" t="s">
        <v>107</v>
      </c>
      <c r="D180" s="5">
        <v>1</v>
      </c>
      <c r="E180" s="5">
        <v>0</v>
      </c>
      <c r="F180" s="19">
        <f t="shared" si="4"/>
        <v>1</v>
      </c>
    </row>
    <row r="181" spans="2:6" ht="12" customHeight="1">
      <c r="B181" s="6" t="s">
        <v>9</v>
      </c>
      <c r="C181" s="6"/>
      <c r="D181" s="5">
        <f>SUM(D182)</f>
        <v>7</v>
      </c>
      <c r="E181" s="5">
        <f>SUM(E182)</f>
        <v>6</v>
      </c>
      <c r="F181" s="19">
        <f t="shared" si="4"/>
        <v>13</v>
      </c>
    </row>
    <row r="182" spans="2:6" ht="12" customHeight="1">
      <c r="B182" s="6"/>
      <c r="C182" s="4" t="s">
        <v>107</v>
      </c>
      <c r="D182" s="5">
        <v>7</v>
      </c>
      <c r="E182" s="5">
        <v>6</v>
      </c>
      <c r="F182" s="19">
        <f t="shared" si="4"/>
        <v>13</v>
      </c>
    </row>
    <row r="183" spans="2:6" ht="12" customHeight="1">
      <c r="B183" s="6" t="s">
        <v>10</v>
      </c>
      <c r="C183" s="6"/>
      <c r="D183" s="5">
        <f>SUM(D184)</f>
        <v>2</v>
      </c>
      <c r="E183" s="5">
        <f>SUM(E184)</f>
        <v>2</v>
      </c>
      <c r="F183" s="19">
        <f t="shared" si="4"/>
        <v>4</v>
      </c>
    </row>
    <row r="184" spans="2:6" ht="12" customHeight="1">
      <c r="B184" s="6"/>
      <c r="C184" s="4" t="s">
        <v>107</v>
      </c>
      <c r="D184" s="5">
        <v>2</v>
      </c>
      <c r="E184" s="5">
        <v>2</v>
      </c>
      <c r="F184" s="19">
        <f t="shared" si="4"/>
        <v>4</v>
      </c>
    </row>
    <row r="185" spans="1:6" ht="12" customHeight="1">
      <c r="A185" s="6"/>
      <c r="D185" s="20"/>
      <c r="E185" s="20"/>
      <c r="F185" s="20"/>
    </row>
    <row r="186" spans="1:6" ht="12" customHeight="1">
      <c r="A186" s="4" t="s">
        <v>11</v>
      </c>
      <c r="B186" s="6"/>
      <c r="C186" s="6"/>
      <c r="D186" s="19">
        <f>SUM(D187)</f>
        <v>117</v>
      </c>
      <c r="E186" s="19">
        <f>SUM(E187)</f>
        <v>304</v>
      </c>
      <c r="F186" s="19">
        <f>SUM(F187)</f>
        <v>421</v>
      </c>
    </row>
    <row r="187" spans="1:6" ht="12" customHeight="1">
      <c r="A187" s="6"/>
      <c r="B187" s="6" t="s">
        <v>12</v>
      </c>
      <c r="C187" s="6"/>
      <c r="D187" s="6">
        <f>SUM(D188:D191)</f>
        <v>117</v>
      </c>
      <c r="E187" s="6">
        <f>SUM(E188:E191)</f>
        <v>304</v>
      </c>
      <c r="F187" s="6">
        <f>SUM(F188:F191)</f>
        <v>421</v>
      </c>
    </row>
    <row r="188" spans="1:6" ht="12" customHeight="1">
      <c r="A188" s="6"/>
      <c r="B188" s="6"/>
      <c r="C188" s="4" t="s">
        <v>111</v>
      </c>
      <c r="D188" s="6">
        <v>102</v>
      </c>
      <c r="E188" s="6">
        <v>268</v>
      </c>
      <c r="F188" s="19">
        <f>SUM(D188:E188)</f>
        <v>370</v>
      </c>
    </row>
    <row r="189" spans="1:6" ht="12" customHeight="1">
      <c r="A189" s="6"/>
      <c r="B189" s="6"/>
      <c r="C189" s="4" t="s">
        <v>107</v>
      </c>
      <c r="D189" s="6">
        <v>14</v>
      </c>
      <c r="E189" s="6">
        <v>34</v>
      </c>
      <c r="F189" s="19">
        <f>SUM(D189:E189)</f>
        <v>48</v>
      </c>
    </row>
    <row r="190" spans="1:6" ht="12" customHeight="1">
      <c r="A190" s="6"/>
      <c r="B190" s="6"/>
      <c r="C190" s="4" t="s">
        <v>112</v>
      </c>
      <c r="D190" s="6">
        <v>0</v>
      </c>
      <c r="E190" s="6">
        <v>1</v>
      </c>
      <c r="F190" s="19">
        <f>SUM(D190:E190)</f>
        <v>1</v>
      </c>
    </row>
    <row r="191" spans="1:6" ht="12" customHeight="1">
      <c r="A191" s="6"/>
      <c r="C191" s="5" t="s">
        <v>113</v>
      </c>
      <c r="D191" s="20">
        <v>1</v>
      </c>
      <c r="E191" s="20">
        <v>1</v>
      </c>
      <c r="F191" s="19">
        <f>SUM(D191:E191)</f>
        <v>2</v>
      </c>
    </row>
    <row r="192" spans="1:6" ht="12" customHeight="1">
      <c r="A192" s="6"/>
      <c r="D192" s="20"/>
      <c r="E192" s="20"/>
      <c r="F192" s="19"/>
    </row>
    <row r="193" spans="1:6" ht="12" customHeight="1">
      <c r="A193" s="4" t="s">
        <v>13</v>
      </c>
      <c r="B193" s="6"/>
      <c r="C193" s="6"/>
      <c r="D193" s="19">
        <f>SUM(D194)</f>
        <v>45</v>
      </c>
      <c r="E193" s="19">
        <f>SUM(E194)</f>
        <v>255</v>
      </c>
      <c r="F193" s="19">
        <f>SUM(F194)</f>
        <v>300</v>
      </c>
    </row>
    <row r="194" spans="1:6" ht="12" customHeight="1">
      <c r="A194" s="6"/>
      <c r="B194" s="6" t="s">
        <v>14</v>
      </c>
      <c r="C194" s="6"/>
      <c r="D194" s="6">
        <f>SUM(D195:D196)</f>
        <v>45</v>
      </c>
      <c r="E194" s="6">
        <f>SUM(E195:E196)</f>
        <v>255</v>
      </c>
      <c r="F194" s="19">
        <f>SUM(D194:E194)</f>
        <v>300</v>
      </c>
    </row>
    <row r="195" spans="1:6" ht="12" customHeight="1">
      <c r="A195" s="6"/>
      <c r="B195" s="6"/>
      <c r="C195" s="4" t="s">
        <v>107</v>
      </c>
      <c r="D195" s="6">
        <v>43</v>
      </c>
      <c r="E195" s="6">
        <v>254</v>
      </c>
      <c r="F195" s="19">
        <f>SUM(D195:E195)</f>
        <v>297</v>
      </c>
    </row>
    <row r="196" spans="1:6" ht="12" customHeight="1">
      <c r="A196" s="6"/>
      <c r="B196" s="6"/>
      <c r="C196" s="4" t="s">
        <v>112</v>
      </c>
      <c r="D196" s="6">
        <v>2</v>
      </c>
      <c r="E196" s="6">
        <v>1</v>
      </c>
      <c r="F196" s="19">
        <f>SUM(D196:E196)</f>
        <v>3</v>
      </c>
    </row>
    <row r="197" spans="1:6" ht="12" customHeight="1">
      <c r="A197" s="6"/>
      <c r="D197" s="20"/>
      <c r="E197" s="20"/>
      <c r="F197" s="20"/>
    </row>
    <row r="198" spans="1:6" ht="12" customHeight="1">
      <c r="A198" s="4" t="s">
        <v>15</v>
      </c>
      <c r="B198" s="6"/>
      <c r="C198" s="6"/>
      <c r="D198" s="19">
        <f>SUM(D199,D201,D203,D205,D207)</f>
        <v>199</v>
      </c>
      <c r="E198" s="19">
        <f>SUM(E199,E201,E203,E205,E207)</f>
        <v>274</v>
      </c>
      <c r="F198" s="19">
        <f>SUM(F199,F201,F203,F205,F207)</f>
        <v>473</v>
      </c>
    </row>
    <row r="199" spans="1:6" ht="12" customHeight="1">
      <c r="A199" s="6"/>
      <c r="B199" s="6" t="s">
        <v>16</v>
      </c>
      <c r="C199" s="6"/>
      <c r="D199" s="5">
        <f>SUM(D200)</f>
        <v>74</v>
      </c>
      <c r="E199" s="5">
        <f>SUM(E200)</f>
        <v>45</v>
      </c>
      <c r="F199" s="5">
        <f>SUM(F200)</f>
        <v>119</v>
      </c>
    </row>
    <row r="200" spans="1:6" ht="12" customHeight="1">
      <c r="A200" s="6"/>
      <c r="B200" s="6"/>
      <c r="C200" s="4" t="s">
        <v>107</v>
      </c>
      <c r="D200" s="5">
        <v>74</v>
      </c>
      <c r="E200" s="5">
        <v>45</v>
      </c>
      <c r="F200" s="19">
        <f aca="true" t="shared" si="5" ref="F200:F209">SUM(D200:E200)</f>
        <v>119</v>
      </c>
    </row>
    <row r="201" spans="1:6" ht="12" customHeight="1">
      <c r="A201" s="6"/>
      <c r="B201" s="6" t="s">
        <v>17</v>
      </c>
      <c r="C201" s="6"/>
      <c r="D201" s="5">
        <f>SUM(D202)</f>
        <v>21</v>
      </c>
      <c r="E201" s="5">
        <f>SUM(E202)</f>
        <v>10</v>
      </c>
      <c r="F201" s="5">
        <f>SUM(F202)</f>
        <v>31</v>
      </c>
    </row>
    <row r="202" spans="1:6" ht="12" customHeight="1">
      <c r="A202" s="6"/>
      <c r="B202" s="6"/>
      <c r="C202" s="4" t="s">
        <v>107</v>
      </c>
      <c r="D202" s="5">
        <v>21</v>
      </c>
      <c r="E202" s="5">
        <v>10</v>
      </c>
      <c r="F202" s="19">
        <f t="shared" si="5"/>
        <v>31</v>
      </c>
    </row>
    <row r="203" spans="1:6" ht="12" customHeight="1">
      <c r="A203" s="6"/>
      <c r="B203" s="6" t="s">
        <v>18</v>
      </c>
      <c r="C203" s="6"/>
      <c r="D203" s="5">
        <f>SUM(D204)</f>
        <v>24</v>
      </c>
      <c r="E203" s="5">
        <f>SUM(E204)</f>
        <v>35</v>
      </c>
      <c r="F203" s="5">
        <f>SUM(F204)</f>
        <v>59</v>
      </c>
    </row>
    <row r="204" spans="1:6" ht="12" customHeight="1">
      <c r="A204" s="6"/>
      <c r="B204" s="6"/>
      <c r="C204" s="4" t="s">
        <v>107</v>
      </c>
      <c r="D204" s="5">
        <v>24</v>
      </c>
      <c r="E204" s="5">
        <v>35</v>
      </c>
      <c r="F204" s="19">
        <f t="shared" si="5"/>
        <v>59</v>
      </c>
    </row>
    <row r="205" spans="1:6" ht="12" customHeight="1">
      <c r="A205" s="6"/>
      <c r="B205" s="6" t="s">
        <v>19</v>
      </c>
      <c r="C205" s="6"/>
      <c r="D205" s="5">
        <f>SUM(D206)</f>
        <v>22</v>
      </c>
      <c r="E205" s="5">
        <f>SUM(E206)</f>
        <v>53</v>
      </c>
      <c r="F205" s="5">
        <f>SUM(F206)</f>
        <v>75</v>
      </c>
    </row>
    <row r="206" spans="1:6" ht="12" customHeight="1">
      <c r="A206" s="6"/>
      <c r="B206" s="6"/>
      <c r="C206" s="4" t="s">
        <v>107</v>
      </c>
      <c r="D206" s="6">
        <v>22</v>
      </c>
      <c r="E206" s="6">
        <v>53</v>
      </c>
      <c r="F206" s="19">
        <f t="shared" si="5"/>
        <v>75</v>
      </c>
    </row>
    <row r="207" spans="1:6" ht="12" customHeight="1">
      <c r="A207" s="6"/>
      <c r="B207" s="6" t="s">
        <v>20</v>
      </c>
      <c r="C207" s="6"/>
      <c r="D207" s="5">
        <f>SUM(D208:D209)</f>
        <v>58</v>
      </c>
      <c r="E207" s="5">
        <f>SUM(E208:E209)</f>
        <v>131</v>
      </c>
      <c r="F207" s="5">
        <f>SUM(F208:F209)</f>
        <v>189</v>
      </c>
    </row>
    <row r="208" spans="1:6" ht="12" customHeight="1">
      <c r="A208" s="6"/>
      <c r="B208" s="6"/>
      <c r="C208" s="4" t="s">
        <v>108</v>
      </c>
      <c r="D208" s="6">
        <v>0</v>
      </c>
      <c r="E208" s="6">
        <v>1</v>
      </c>
      <c r="F208" s="19">
        <f t="shared" si="5"/>
        <v>1</v>
      </c>
    </row>
    <row r="209" spans="1:6" ht="12" customHeight="1">
      <c r="A209" s="6"/>
      <c r="B209" s="6"/>
      <c r="C209" s="4" t="s">
        <v>107</v>
      </c>
      <c r="D209" s="6">
        <v>58</v>
      </c>
      <c r="E209" s="6">
        <v>130</v>
      </c>
      <c r="F209" s="19">
        <f t="shared" si="5"/>
        <v>188</v>
      </c>
    </row>
    <row r="210" spans="4:6" ht="12" customHeight="1">
      <c r="D210" s="20"/>
      <c r="E210" s="20"/>
      <c r="F210" s="20"/>
    </row>
    <row r="211" spans="1:6" ht="12" customHeight="1">
      <c r="A211" s="4" t="s">
        <v>100</v>
      </c>
      <c r="B211" s="6"/>
      <c r="C211" s="6"/>
      <c r="D211" s="19">
        <f>SUM(D212)</f>
        <v>35</v>
      </c>
      <c r="E211" s="19">
        <f>SUM(E212)</f>
        <v>162</v>
      </c>
      <c r="F211" s="19">
        <f>SUM(F212)</f>
        <v>197</v>
      </c>
    </row>
    <row r="212" spans="1:6" ht="12" customHeight="1">
      <c r="A212" s="6"/>
      <c r="B212" s="6" t="s">
        <v>21</v>
      </c>
      <c r="C212" s="6"/>
      <c r="D212" s="19">
        <f>SUM(D213:D217)</f>
        <v>35</v>
      </c>
      <c r="E212" s="19">
        <f>SUM(E213:E217)</f>
        <v>162</v>
      </c>
      <c r="F212" s="19">
        <f>SUM(F213:F217)</f>
        <v>197</v>
      </c>
    </row>
    <row r="213" spans="1:6" ht="12" customHeight="1">
      <c r="A213" s="6"/>
      <c r="C213" s="5" t="s">
        <v>106</v>
      </c>
      <c r="D213" s="20">
        <v>2</v>
      </c>
      <c r="E213" s="20">
        <v>11</v>
      </c>
      <c r="F213" s="19">
        <f>SUM(D213:E213)</f>
        <v>13</v>
      </c>
    </row>
    <row r="214" spans="1:6" ht="12" customHeight="1">
      <c r="A214" s="6"/>
      <c r="C214" s="5" t="s">
        <v>108</v>
      </c>
      <c r="D214" s="20">
        <v>14</v>
      </c>
      <c r="E214" s="20">
        <v>43</v>
      </c>
      <c r="F214" s="19">
        <f>SUM(D214:E214)</f>
        <v>57</v>
      </c>
    </row>
    <row r="215" spans="1:6" ht="12" customHeight="1">
      <c r="A215" s="6"/>
      <c r="C215" s="5" t="s">
        <v>111</v>
      </c>
      <c r="D215" s="20">
        <v>5</v>
      </c>
      <c r="E215" s="20">
        <v>11</v>
      </c>
      <c r="F215" s="19">
        <f>SUM(D215:E215)</f>
        <v>16</v>
      </c>
    </row>
    <row r="216" spans="1:6" ht="12" customHeight="1">
      <c r="A216" s="6"/>
      <c r="C216" s="4" t="s">
        <v>107</v>
      </c>
      <c r="D216" s="20">
        <v>14</v>
      </c>
      <c r="E216" s="20">
        <v>95</v>
      </c>
      <c r="F216" s="19">
        <f>SUM(D216:E216)</f>
        <v>109</v>
      </c>
    </row>
    <row r="217" spans="1:6" ht="12" customHeight="1">
      <c r="A217" s="6"/>
      <c r="C217" s="5" t="s">
        <v>113</v>
      </c>
      <c r="D217" s="20">
        <v>0</v>
      </c>
      <c r="E217" s="20">
        <v>2</v>
      </c>
      <c r="F217" s="19">
        <f>SUM(D217:E217)</f>
        <v>2</v>
      </c>
    </row>
    <row r="218" spans="1:6" ht="12" customHeight="1">
      <c r="A218" s="6"/>
      <c r="D218" s="20"/>
      <c r="E218" s="20"/>
      <c r="F218" s="20"/>
    </row>
    <row r="219" spans="1:6" ht="12" customHeight="1">
      <c r="A219" s="4" t="s">
        <v>48</v>
      </c>
      <c r="B219" s="6"/>
      <c r="C219" s="6"/>
      <c r="D219" s="19">
        <f>SUM(D220,D225,D227,D232,D237,D242,D245,D248,D253,D255,D259,D263,D268,D274,D279,D284)</f>
        <v>411</v>
      </c>
      <c r="E219" s="19">
        <f>SUM(E220,E225,E227,E232,E237,E242,E245,E248,E253,E255,E259,E263,E268,E274,E279,E284)</f>
        <v>500</v>
      </c>
      <c r="F219" s="19">
        <f>SUM(F220,F225,F227,F232,F237,F242,F245,F248,F253,F255,F259,F263,F268,F274,F279,F284)</f>
        <v>911</v>
      </c>
    </row>
    <row r="220" spans="1:6" ht="12" customHeight="1">
      <c r="A220" s="6"/>
      <c r="B220" s="6" t="s">
        <v>61</v>
      </c>
      <c r="C220" s="6"/>
      <c r="D220" s="5">
        <f>SUM(D221:D224)</f>
        <v>15</v>
      </c>
      <c r="E220" s="5">
        <f>SUM(E221:E224)</f>
        <v>24</v>
      </c>
      <c r="F220" s="5">
        <f>SUM(F221:F224)</f>
        <v>39</v>
      </c>
    </row>
    <row r="221" spans="1:6" ht="12" customHeight="1">
      <c r="A221" s="6"/>
      <c r="B221" s="6"/>
      <c r="C221" s="4" t="s">
        <v>106</v>
      </c>
      <c r="D221" s="5">
        <v>2</v>
      </c>
      <c r="E221" s="5">
        <v>2</v>
      </c>
      <c r="F221" s="5">
        <f>SUM(D221:E221)</f>
        <v>4</v>
      </c>
    </row>
    <row r="222" spans="1:6" ht="12" customHeight="1">
      <c r="A222" s="6"/>
      <c r="B222" s="6"/>
      <c r="C222" s="4" t="s">
        <v>107</v>
      </c>
      <c r="D222" s="5">
        <v>12</v>
      </c>
      <c r="E222" s="5">
        <v>14</v>
      </c>
      <c r="F222" s="5">
        <f>SUM(D222:E222)</f>
        <v>26</v>
      </c>
    </row>
    <row r="223" spans="1:6" ht="12" customHeight="1">
      <c r="A223" s="6"/>
      <c r="B223" s="6"/>
      <c r="C223" s="4" t="s">
        <v>112</v>
      </c>
      <c r="D223" s="5">
        <v>1</v>
      </c>
      <c r="E223" s="5">
        <v>4</v>
      </c>
      <c r="F223" s="5">
        <f>SUM(D223:E223)</f>
        <v>5</v>
      </c>
    </row>
    <row r="224" spans="1:6" ht="12" customHeight="1">
      <c r="A224" s="6"/>
      <c r="B224" s="6"/>
      <c r="C224" s="4" t="s">
        <v>113</v>
      </c>
      <c r="D224" s="5">
        <v>0</v>
      </c>
      <c r="E224" s="5">
        <v>4</v>
      </c>
      <c r="F224" s="5">
        <f>SUM(D224:E224)</f>
        <v>4</v>
      </c>
    </row>
    <row r="225" spans="1:6" ht="12" customHeight="1">
      <c r="A225" s="6"/>
      <c r="B225" s="6" t="s">
        <v>53</v>
      </c>
      <c r="C225" s="6"/>
      <c r="D225" s="5">
        <f>SUM(D226)</f>
        <v>23</v>
      </c>
      <c r="E225" s="5">
        <f>SUM(E226)</f>
        <v>7</v>
      </c>
      <c r="F225" s="5">
        <f aca="true" t="shared" si="6" ref="F225:F286">SUM(D225:E225)</f>
        <v>30</v>
      </c>
    </row>
    <row r="226" spans="1:6" ht="12" customHeight="1">
      <c r="A226" s="6"/>
      <c r="B226" s="6"/>
      <c r="C226" s="4" t="s">
        <v>107</v>
      </c>
      <c r="D226" s="5">
        <v>23</v>
      </c>
      <c r="E226" s="5">
        <v>7</v>
      </c>
      <c r="F226" s="5">
        <f t="shared" si="6"/>
        <v>30</v>
      </c>
    </row>
    <row r="227" spans="1:6" ht="12" customHeight="1">
      <c r="A227" s="6"/>
      <c r="B227" s="6" t="s">
        <v>67</v>
      </c>
      <c r="C227" s="6"/>
      <c r="D227" s="5">
        <f>SUM(D228:D231)</f>
        <v>33</v>
      </c>
      <c r="E227" s="5">
        <f>SUM(E228:E231)</f>
        <v>20</v>
      </c>
      <c r="F227" s="5">
        <f>SUM(F228:F231)</f>
        <v>53</v>
      </c>
    </row>
    <row r="228" spans="1:6" ht="12" customHeight="1">
      <c r="A228" s="6"/>
      <c r="B228" s="6"/>
      <c r="C228" s="4" t="s">
        <v>106</v>
      </c>
      <c r="D228" s="5">
        <v>3</v>
      </c>
      <c r="E228" s="5">
        <v>2</v>
      </c>
      <c r="F228" s="5">
        <f>SUM(D228:E228)</f>
        <v>5</v>
      </c>
    </row>
    <row r="229" spans="1:6" ht="12" customHeight="1">
      <c r="A229" s="6"/>
      <c r="B229" s="6"/>
      <c r="C229" s="4" t="s">
        <v>107</v>
      </c>
      <c r="D229" s="5">
        <v>25</v>
      </c>
      <c r="E229" s="5">
        <v>11</v>
      </c>
      <c r="F229" s="5">
        <f>SUM(D229:E229)</f>
        <v>36</v>
      </c>
    </row>
    <row r="230" spans="1:6" ht="12" customHeight="1">
      <c r="A230" s="6"/>
      <c r="B230" s="6"/>
      <c r="C230" s="4" t="s">
        <v>112</v>
      </c>
      <c r="D230" s="5">
        <v>1</v>
      </c>
      <c r="E230" s="5">
        <v>0</v>
      </c>
      <c r="F230" s="5">
        <f>SUM(D230:E230)</f>
        <v>1</v>
      </c>
    </row>
    <row r="231" spans="1:6" ht="12" customHeight="1">
      <c r="A231" s="6"/>
      <c r="B231" s="6"/>
      <c r="C231" s="4" t="s">
        <v>113</v>
      </c>
      <c r="D231" s="5">
        <v>4</v>
      </c>
      <c r="E231" s="5">
        <v>7</v>
      </c>
      <c r="F231" s="5">
        <f>SUM(D231:E231)</f>
        <v>11</v>
      </c>
    </row>
    <row r="232" spans="1:6" ht="12" customHeight="1">
      <c r="A232" s="6"/>
      <c r="B232" s="4" t="s">
        <v>24</v>
      </c>
      <c r="C232" s="4"/>
      <c r="D232" s="5">
        <f>SUM(D233:D236)</f>
        <v>38</v>
      </c>
      <c r="E232" s="5">
        <f>SUM(E233:E236)</f>
        <v>112</v>
      </c>
      <c r="F232" s="5">
        <f>SUM(F233:F236)</f>
        <v>150</v>
      </c>
    </row>
    <row r="233" spans="1:6" ht="12" customHeight="1">
      <c r="A233" s="6"/>
      <c r="B233" s="6"/>
      <c r="C233" s="4" t="s">
        <v>106</v>
      </c>
      <c r="D233" s="5">
        <v>7</v>
      </c>
      <c r="E233" s="5">
        <v>35</v>
      </c>
      <c r="F233" s="5">
        <f t="shared" si="6"/>
        <v>42</v>
      </c>
    </row>
    <row r="234" spans="1:6" ht="12" customHeight="1">
      <c r="A234" s="6"/>
      <c r="B234" s="6"/>
      <c r="C234" s="4" t="s">
        <v>107</v>
      </c>
      <c r="D234" s="5">
        <v>24</v>
      </c>
      <c r="E234" s="5">
        <v>61</v>
      </c>
      <c r="F234" s="5">
        <f t="shared" si="6"/>
        <v>85</v>
      </c>
    </row>
    <row r="235" spans="1:6" ht="12" customHeight="1">
      <c r="A235" s="6"/>
      <c r="B235" s="6"/>
      <c r="C235" s="4" t="s">
        <v>112</v>
      </c>
      <c r="D235" s="5">
        <v>6</v>
      </c>
      <c r="E235" s="5">
        <v>9</v>
      </c>
      <c r="F235" s="5">
        <f t="shared" si="6"/>
        <v>15</v>
      </c>
    </row>
    <row r="236" spans="1:6" ht="12" customHeight="1">
      <c r="A236" s="6"/>
      <c r="B236" s="6"/>
      <c r="C236" s="4" t="s">
        <v>113</v>
      </c>
      <c r="D236" s="5">
        <v>1</v>
      </c>
      <c r="E236" s="5">
        <v>7</v>
      </c>
      <c r="F236" s="5">
        <f t="shared" si="6"/>
        <v>8</v>
      </c>
    </row>
    <row r="237" spans="1:6" ht="12" customHeight="1">
      <c r="A237" s="6"/>
      <c r="B237" s="6" t="s">
        <v>75</v>
      </c>
      <c r="C237" s="6"/>
      <c r="D237" s="5">
        <f>SUM(D238:D241)</f>
        <v>144</v>
      </c>
      <c r="E237" s="5">
        <f>SUM(E238:E241)</f>
        <v>126</v>
      </c>
      <c r="F237" s="5">
        <f>SUM(F238:F241)</f>
        <v>270</v>
      </c>
    </row>
    <row r="238" spans="1:6" ht="12" customHeight="1">
      <c r="A238" s="6"/>
      <c r="B238" s="6"/>
      <c r="C238" s="4" t="s">
        <v>106</v>
      </c>
      <c r="D238" s="5">
        <v>6</v>
      </c>
      <c r="E238" s="5">
        <v>8</v>
      </c>
      <c r="F238" s="5">
        <f t="shared" si="6"/>
        <v>14</v>
      </c>
    </row>
    <row r="239" spans="1:6" ht="12" customHeight="1">
      <c r="A239" s="6"/>
      <c r="B239" s="6"/>
      <c r="C239" s="4" t="s">
        <v>111</v>
      </c>
      <c r="D239" s="5">
        <v>2</v>
      </c>
      <c r="E239" s="5">
        <v>0</v>
      </c>
      <c r="F239" s="5">
        <f t="shared" si="6"/>
        <v>2</v>
      </c>
    </row>
    <row r="240" spans="1:6" ht="12" customHeight="1">
      <c r="A240" s="6"/>
      <c r="B240" s="6"/>
      <c r="C240" s="4" t="s">
        <v>107</v>
      </c>
      <c r="D240" s="5">
        <v>132</v>
      </c>
      <c r="E240" s="5">
        <v>99</v>
      </c>
      <c r="F240" s="5">
        <f t="shared" si="6"/>
        <v>231</v>
      </c>
    </row>
    <row r="241" spans="1:6" ht="12" customHeight="1">
      <c r="A241" s="6"/>
      <c r="B241" s="6"/>
      <c r="C241" s="4" t="s">
        <v>113</v>
      </c>
      <c r="D241" s="5">
        <v>4</v>
      </c>
      <c r="E241" s="5">
        <v>19</v>
      </c>
      <c r="F241" s="5">
        <f t="shared" si="6"/>
        <v>23</v>
      </c>
    </row>
    <row r="242" spans="1:6" ht="12" customHeight="1">
      <c r="A242" s="6"/>
      <c r="B242" s="6" t="s">
        <v>59</v>
      </c>
      <c r="C242" s="6"/>
      <c r="D242" s="5">
        <f>SUM(D243:D244)</f>
        <v>6</v>
      </c>
      <c r="E242" s="5">
        <f>SUM(E243:E244)</f>
        <v>11</v>
      </c>
      <c r="F242" s="5">
        <f>SUM(F243:F244)</f>
        <v>17</v>
      </c>
    </row>
    <row r="243" spans="1:6" ht="12" customHeight="1">
      <c r="A243" s="6"/>
      <c r="B243" s="6"/>
      <c r="C243" s="4" t="s">
        <v>107</v>
      </c>
      <c r="D243" s="5">
        <v>5</v>
      </c>
      <c r="E243" s="5">
        <v>11</v>
      </c>
      <c r="F243" s="5">
        <f t="shared" si="6"/>
        <v>16</v>
      </c>
    </row>
    <row r="244" spans="1:6" ht="12" customHeight="1">
      <c r="A244" s="6"/>
      <c r="B244" s="6"/>
      <c r="C244" s="4" t="s">
        <v>112</v>
      </c>
      <c r="D244" s="5">
        <v>1</v>
      </c>
      <c r="E244" s="5">
        <v>0</v>
      </c>
      <c r="F244" s="5">
        <f t="shared" si="6"/>
        <v>1</v>
      </c>
    </row>
    <row r="245" spans="2:6" ht="12" customHeight="1">
      <c r="B245" s="6" t="s">
        <v>77</v>
      </c>
      <c r="C245" s="6"/>
      <c r="D245" s="5">
        <f>SUM(D246:D247)</f>
        <v>29</v>
      </c>
      <c r="E245" s="5">
        <f>SUM(E246:E247)</f>
        <v>13</v>
      </c>
      <c r="F245" s="5">
        <f>SUM(F246:F247)</f>
        <v>42</v>
      </c>
    </row>
    <row r="246" spans="2:6" ht="12" customHeight="1">
      <c r="B246" s="6"/>
      <c r="C246" s="4" t="s">
        <v>107</v>
      </c>
      <c r="D246" s="5">
        <v>17</v>
      </c>
      <c r="E246" s="5">
        <v>5</v>
      </c>
      <c r="F246" s="5">
        <f t="shared" si="6"/>
        <v>22</v>
      </c>
    </row>
    <row r="247" spans="2:6" ht="12" customHeight="1">
      <c r="B247" s="6"/>
      <c r="C247" s="4" t="s">
        <v>113</v>
      </c>
      <c r="D247" s="5">
        <v>12</v>
      </c>
      <c r="E247" s="5">
        <v>8</v>
      </c>
      <c r="F247" s="5">
        <f t="shared" si="6"/>
        <v>20</v>
      </c>
    </row>
    <row r="248" spans="2:6" ht="12" customHeight="1">
      <c r="B248" s="6" t="s">
        <v>22</v>
      </c>
      <c r="C248" s="6"/>
      <c r="D248" s="5">
        <f>SUM(D249:D252)</f>
        <v>6</v>
      </c>
      <c r="E248" s="5">
        <f>SUM(E249:E252)</f>
        <v>20</v>
      </c>
      <c r="F248" s="5">
        <f>SUM(F249:F252)</f>
        <v>26</v>
      </c>
    </row>
    <row r="249" spans="2:6" ht="12" customHeight="1">
      <c r="B249" s="6"/>
      <c r="C249" s="4" t="s">
        <v>106</v>
      </c>
      <c r="D249" s="5">
        <v>1</v>
      </c>
      <c r="E249" s="5">
        <v>1</v>
      </c>
      <c r="F249" s="5">
        <f>SUM(D249:E249)</f>
        <v>2</v>
      </c>
    </row>
    <row r="250" spans="2:6" ht="12" customHeight="1">
      <c r="B250" s="6"/>
      <c r="C250" s="4" t="s">
        <v>107</v>
      </c>
      <c r="D250" s="5">
        <v>3</v>
      </c>
      <c r="E250" s="5">
        <v>6</v>
      </c>
      <c r="F250" s="5">
        <f>SUM(D250:E250)</f>
        <v>9</v>
      </c>
    </row>
    <row r="251" spans="2:6" ht="12" customHeight="1">
      <c r="B251" s="6"/>
      <c r="C251" s="4" t="s">
        <v>112</v>
      </c>
      <c r="D251" s="5">
        <v>0</v>
      </c>
      <c r="E251" s="5">
        <v>1</v>
      </c>
      <c r="F251" s="5">
        <f>SUM(D251:E251)</f>
        <v>1</v>
      </c>
    </row>
    <row r="252" spans="2:6" ht="12" customHeight="1">
      <c r="B252" s="6"/>
      <c r="C252" s="4" t="s">
        <v>113</v>
      </c>
      <c r="D252" s="5">
        <v>2</v>
      </c>
      <c r="E252" s="5">
        <v>12</v>
      </c>
      <c r="F252" s="5">
        <f t="shared" si="6"/>
        <v>14</v>
      </c>
    </row>
    <row r="253" spans="1:6" ht="12" customHeight="1">
      <c r="A253" s="6"/>
      <c r="B253" s="6" t="s">
        <v>83</v>
      </c>
      <c r="C253" s="6"/>
      <c r="D253" s="5">
        <f>SUM(D254)</f>
        <v>1</v>
      </c>
      <c r="E253" s="5">
        <f>SUM(E254)</f>
        <v>5</v>
      </c>
      <c r="F253" s="5">
        <f t="shared" si="6"/>
        <v>6</v>
      </c>
    </row>
    <row r="254" spans="1:6" ht="12" customHeight="1">
      <c r="A254" s="6"/>
      <c r="B254" s="6"/>
      <c r="C254" s="4" t="s">
        <v>107</v>
      </c>
      <c r="D254" s="5">
        <v>1</v>
      </c>
      <c r="E254" s="5">
        <v>5</v>
      </c>
      <c r="F254" s="5">
        <f t="shared" si="6"/>
        <v>6</v>
      </c>
    </row>
    <row r="255" spans="1:6" ht="12" customHeight="1">
      <c r="A255" s="6"/>
      <c r="B255" s="6" t="s">
        <v>85</v>
      </c>
      <c r="C255" s="6"/>
      <c r="D255" s="5">
        <f>SUM(D256:D258)</f>
        <v>11</v>
      </c>
      <c r="E255" s="5">
        <f>SUM(E256:E258)</f>
        <v>10</v>
      </c>
      <c r="F255" s="5">
        <f>SUM(F256:F258)</f>
        <v>21</v>
      </c>
    </row>
    <row r="256" spans="1:6" ht="12" customHeight="1">
      <c r="A256" s="6"/>
      <c r="B256" s="6"/>
      <c r="C256" s="4" t="s">
        <v>107</v>
      </c>
      <c r="D256" s="5">
        <v>7</v>
      </c>
      <c r="E256" s="5">
        <v>9</v>
      </c>
      <c r="F256" s="5">
        <f t="shared" si="6"/>
        <v>16</v>
      </c>
    </row>
    <row r="257" spans="1:6" ht="12" customHeight="1">
      <c r="A257" s="6"/>
      <c r="B257" s="6"/>
      <c r="C257" s="4" t="s">
        <v>112</v>
      </c>
      <c r="D257" s="5">
        <v>3</v>
      </c>
      <c r="E257" s="5">
        <v>0</v>
      </c>
      <c r="F257" s="5">
        <f t="shared" si="6"/>
        <v>3</v>
      </c>
    </row>
    <row r="258" spans="1:6" ht="12" customHeight="1">
      <c r="A258" s="6"/>
      <c r="B258" s="6"/>
      <c r="C258" s="4" t="s">
        <v>113</v>
      </c>
      <c r="D258" s="5">
        <v>1</v>
      </c>
      <c r="E258" s="5">
        <v>1</v>
      </c>
      <c r="F258" s="5">
        <f t="shared" si="6"/>
        <v>2</v>
      </c>
    </row>
    <row r="259" spans="1:6" ht="12" customHeight="1">
      <c r="A259" s="6"/>
      <c r="B259" s="6" t="s">
        <v>91</v>
      </c>
      <c r="C259" s="6"/>
      <c r="D259" s="5">
        <f>SUM(D260:D262)</f>
        <v>35</v>
      </c>
      <c r="E259" s="5">
        <f>SUM(E260:E262)</f>
        <v>2</v>
      </c>
      <c r="F259" s="5">
        <f>SUM(F260:F262)</f>
        <v>37</v>
      </c>
    </row>
    <row r="260" spans="1:6" ht="12" customHeight="1">
      <c r="A260" s="6"/>
      <c r="B260" s="6"/>
      <c r="C260" s="4" t="s">
        <v>107</v>
      </c>
      <c r="D260" s="5">
        <v>28</v>
      </c>
      <c r="E260" s="5">
        <v>2</v>
      </c>
      <c r="F260" s="5">
        <f t="shared" si="6"/>
        <v>30</v>
      </c>
    </row>
    <row r="261" spans="1:6" ht="12" customHeight="1">
      <c r="A261" s="6"/>
      <c r="B261" s="6"/>
      <c r="C261" s="4" t="s">
        <v>112</v>
      </c>
      <c r="D261" s="5">
        <v>5</v>
      </c>
      <c r="E261" s="5">
        <v>0</v>
      </c>
      <c r="F261" s="5">
        <f t="shared" si="6"/>
        <v>5</v>
      </c>
    </row>
    <row r="262" spans="1:6" ht="12" customHeight="1">
      <c r="A262" s="6"/>
      <c r="B262" s="6"/>
      <c r="C262" s="4" t="s">
        <v>113</v>
      </c>
      <c r="D262" s="5">
        <v>2</v>
      </c>
      <c r="E262" s="5">
        <v>0</v>
      </c>
      <c r="F262" s="5">
        <f t="shared" si="6"/>
        <v>2</v>
      </c>
    </row>
    <row r="263" spans="1:6" ht="12" customHeight="1">
      <c r="A263" s="6"/>
      <c r="B263" s="6" t="s">
        <v>86</v>
      </c>
      <c r="C263" s="6"/>
      <c r="D263" s="5">
        <f>SUM(D264:D265)</f>
        <v>1</v>
      </c>
      <c r="E263" s="5">
        <f>SUM(E264:E265)</f>
        <v>6</v>
      </c>
      <c r="F263" s="5">
        <f t="shared" si="6"/>
        <v>7</v>
      </c>
    </row>
    <row r="264" spans="1:6" ht="12" customHeight="1">
      <c r="A264" s="6"/>
      <c r="B264" s="6"/>
      <c r="C264" s="4" t="s">
        <v>107</v>
      </c>
      <c r="D264" s="5">
        <v>1</v>
      </c>
      <c r="E264" s="5">
        <v>5</v>
      </c>
      <c r="F264" s="5">
        <f t="shared" si="6"/>
        <v>6</v>
      </c>
    </row>
    <row r="265" spans="1:6" ht="12" customHeight="1">
      <c r="A265" s="6"/>
      <c r="B265" s="6"/>
      <c r="C265" s="4" t="s">
        <v>112</v>
      </c>
      <c r="D265" s="5">
        <v>0</v>
      </c>
      <c r="E265" s="5">
        <v>1</v>
      </c>
      <c r="F265" s="5">
        <f t="shared" si="6"/>
        <v>1</v>
      </c>
    </row>
    <row r="266" spans="1:3" ht="12" customHeight="1">
      <c r="A266" s="6"/>
      <c r="B266" s="6"/>
      <c r="C266" s="6"/>
    </row>
    <row r="267" spans="1:3" ht="12" customHeight="1">
      <c r="A267" s="4" t="s">
        <v>123</v>
      </c>
      <c r="B267" s="6"/>
      <c r="C267" s="6"/>
    </row>
    <row r="268" spans="1:6" ht="12" customHeight="1">
      <c r="A268" s="6"/>
      <c r="B268" s="6" t="s">
        <v>23</v>
      </c>
      <c r="C268" s="6"/>
      <c r="D268" s="5">
        <f>SUM(D269:D273)</f>
        <v>39</v>
      </c>
      <c r="E268" s="5">
        <f>SUM(E269:E273)</f>
        <v>27</v>
      </c>
      <c r="F268" s="5">
        <f>SUM(F269:F273)</f>
        <v>66</v>
      </c>
    </row>
    <row r="269" spans="1:6" ht="12" customHeight="1">
      <c r="A269" s="6"/>
      <c r="B269" s="6"/>
      <c r="C269" s="4" t="s">
        <v>115</v>
      </c>
      <c r="D269" s="6">
        <v>1</v>
      </c>
      <c r="E269" s="6">
        <v>0</v>
      </c>
      <c r="F269" s="5">
        <f t="shared" si="6"/>
        <v>1</v>
      </c>
    </row>
    <row r="270" spans="1:6" ht="12" customHeight="1">
      <c r="A270" s="6"/>
      <c r="B270" s="6"/>
      <c r="C270" s="4" t="s">
        <v>106</v>
      </c>
      <c r="D270" s="6">
        <v>1</v>
      </c>
      <c r="E270" s="6">
        <v>7</v>
      </c>
      <c r="F270" s="5">
        <f t="shared" si="6"/>
        <v>8</v>
      </c>
    </row>
    <row r="271" spans="1:6" ht="12" customHeight="1">
      <c r="A271" s="6"/>
      <c r="B271" s="6"/>
      <c r="C271" s="4" t="s">
        <v>107</v>
      </c>
      <c r="D271" s="6">
        <v>24</v>
      </c>
      <c r="E271" s="6">
        <v>13</v>
      </c>
      <c r="F271" s="5">
        <f t="shared" si="6"/>
        <v>37</v>
      </c>
    </row>
    <row r="272" spans="1:6" ht="12" customHeight="1">
      <c r="A272" s="6"/>
      <c r="B272" s="6"/>
      <c r="C272" s="4" t="s">
        <v>112</v>
      </c>
      <c r="D272" s="6">
        <v>8</v>
      </c>
      <c r="E272" s="6">
        <v>4</v>
      </c>
      <c r="F272" s="5">
        <f t="shared" si="6"/>
        <v>12</v>
      </c>
    </row>
    <row r="273" spans="1:6" ht="12" customHeight="1">
      <c r="A273" s="6"/>
      <c r="B273" s="6"/>
      <c r="C273" s="4" t="s">
        <v>113</v>
      </c>
      <c r="D273" s="6">
        <v>5</v>
      </c>
      <c r="E273" s="6">
        <v>3</v>
      </c>
      <c r="F273" s="5">
        <f t="shared" si="6"/>
        <v>8</v>
      </c>
    </row>
    <row r="274" spans="1:6" ht="12" customHeight="1">
      <c r="A274" s="6"/>
      <c r="B274" s="6" t="s">
        <v>89</v>
      </c>
      <c r="C274" s="6"/>
      <c r="D274" s="5">
        <f>SUM(D275:D278)</f>
        <v>11</v>
      </c>
      <c r="E274" s="5">
        <f>SUM(E275:E278)</f>
        <v>80</v>
      </c>
      <c r="F274" s="5">
        <f>SUM(F275:F278)</f>
        <v>91</v>
      </c>
    </row>
    <row r="275" spans="1:6" ht="12" customHeight="1">
      <c r="A275" s="6"/>
      <c r="B275" s="6"/>
      <c r="C275" s="4" t="s">
        <v>106</v>
      </c>
      <c r="D275" s="5">
        <v>2</v>
      </c>
      <c r="E275" s="5">
        <v>37</v>
      </c>
      <c r="F275" s="5">
        <f t="shared" si="6"/>
        <v>39</v>
      </c>
    </row>
    <row r="276" spans="1:6" ht="12" customHeight="1">
      <c r="A276" s="6"/>
      <c r="B276" s="6"/>
      <c r="C276" s="4" t="s">
        <v>107</v>
      </c>
      <c r="D276" s="5">
        <v>8</v>
      </c>
      <c r="E276" s="5">
        <v>37</v>
      </c>
      <c r="F276" s="5">
        <f t="shared" si="6"/>
        <v>45</v>
      </c>
    </row>
    <row r="277" spans="1:6" ht="12" customHeight="1">
      <c r="A277" s="6"/>
      <c r="B277" s="6"/>
      <c r="C277" s="4" t="s">
        <v>112</v>
      </c>
      <c r="D277" s="5">
        <v>1</v>
      </c>
      <c r="E277" s="5">
        <v>2</v>
      </c>
      <c r="F277" s="5">
        <f t="shared" si="6"/>
        <v>3</v>
      </c>
    </row>
    <row r="278" spans="1:6" ht="12" customHeight="1">
      <c r="A278" s="6"/>
      <c r="B278" s="6"/>
      <c r="C278" s="4" t="s">
        <v>113</v>
      </c>
      <c r="D278" s="5">
        <v>0</v>
      </c>
      <c r="E278" s="5">
        <v>4</v>
      </c>
      <c r="F278" s="5">
        <f t="shared" si="6"/>
        <v>4</v>
      </c>
    </row>
    <row r="279" spans="2:6" ht="12" customHeight="1">
      <c r="B279" s="6" t="s">
        <v>68</v>
      </c>
      <c r="C279" s="6"/>
      <c r="D279" s="5">
        <f>SUM(D280:D283)</f>
        <v>11</v>
      </c>
      <c r="E279" s="5">
        <f>SUM(E280:E283)</f>
        <v>29</v>
      </c>
      <c r="F279" s="5">
        <f>SUM(F280:F283)</f>
        <v>40</v>
      </c>
    </row>
    <row r="280" spans="2:6" ht="12" customHeight="1">
      <c r="B280" s="6"/>
      <c r="C280" s="4" t="s">
        <v>106</v>
      </c>
      <c r="D280" s="5">
        <v>1</v>
      </c>
      <c r="E280" s="5">
        <v>3</v>
      </c>
      <c r="F280" s="5">
        <f>SUM(D280:E280)</f>
        <v>4</v>
      </c>
    </row>
    <row r="281" spans="2:6" ht="12" customHeight="1">
      <c r="B281" s="6"/>
      <c r="C281" s="4" t="s">
        <v>107</v>
      </c>
      <c r="D281" s="5">
        <v>8</v>
      </c>
      <c r="E281" s="5">
        <v>23</v>
      </c>
      <c r="F281" s="5">
        <f>SUM(D281:E281)</f>
        <v>31</v>
      </c>
    </row>
    <row r="282" spans="2:6" ht="12" customHeight="1">
      <c r="B282" s="6"/>
      <c r="C282" s="4" t="s">
        <v>112</v>
      </c>
      <c r="D282" s="5">
        <v>2</v>
      </c>
      <c r="E282" s="5">
        <v>2</v>
      </c>
      <c r="F282" s="5">
        <f>SUM(D282:E282)</f>
        <v>4</v>
      </c>
    </row>
    <row r="283" spans="2:6" ht="12" customHeight="1">
      <c r="B283" s="6"/>
      <c r="C283" s="4" t="s">
        <v>113</v>
      </c>
      <c r="D283" s="5">
        <v>0</v>
      </c>
      <c r="E283" s="5">
        <v>1</v>
      </c>
      <c r="F283" s="5">
        <f t="shared" si="6"/>
        <v>1</v>
      </c>
    </row>
    <row r="284" spans="1:6" ht="12" customHeight="1">
      <c r="A284" s="6"/>
      <c r="B284" s="6" t="s">
        <v>69</v>
      </c>
      <c r="C284" s="6"/>
      <c r="D284" s="20">
        <f>SUM(D285:D286)</f>
        <v>8</v>
      </c>
      <c r="E284" s="20">
        <f>SUM(E285:E286)</f>
        <v>8</v>
      </c>
      <c r="F284" s="20">
        <f>SUM(F285:F286)</f>
        <v>16</v>
      </c>
    </row>
    <row r="285" spans="2:6" ht="12" customHeight="1">
      <c r="B285" s="6"/>
      <c r="C285" s="4" t="s">
        <v>107</v>
      </c>
      <c r="D285" s="19">
        <v>8</v>
      </c>
      <c r="E285" s="19">
        <v>7</v>
      </c>
      <c r="F285" s="5">
        <f t="shared" si="6"/>
        <v>15</v>
      </c>
    </row>
    <row r="286" spans="2:6" ht="12" customHeight="1">
      <c r="B286" s="6"/>
      <c r="C286" s="4" t="s">
        <v>112</v>
      </c>
      <c r="D286" s="19">
        <v>0</v>
      </c>
      <c r="E286" s="19">
        <v>1</v>
      </c>
      <c r="F286" s="19">
        <f t="shared" si="6"/>
        <v>1</v>
      </c>
    </row>
    <row r="287" spans="2:6" ht="12" customHeight="1">
      <c r="B287" s="6"/>
      <c r="C287" s="4"/>
      <c r="D287" s="19"/>
      <c r="E287" s="19"/>
      <c r="F287" s="19"/>
    </row>
    <row r="288" spans="1:6" ht="12" customHeight="1">
      <c r="A288" s="4" t="s">
        <v>104</v>
      </c>
      <c r="B288" s="6"/>
      <c r="C288" s="6"/>
      <c r="D288" s="19">
        <f>SUM(D289,D291,D296,D298,D300,D302,D304,D308,D314,D316,D320,D322,D327,D332,D334)</f>
        <v>669</v>
      </c>
      <c r="E288" s="19">
        <f>SUM(E289,E291,E296,E298,E300,E302,E304,E308,E314,E316,E320,E322,E327,E332,E334)</f>
        <v>496</v>
      </c>
      <c r="F288" s="19">
        <f>SUM(F289,F291,F296,F298,F300,F302,F304,F308,F314,F316,F320,F322,F327,F332,F334)</f>
        <v>1165</v>
      </c>
    </row>
    <row r="289" spans="2:6" s="51" customFormat="1" ht="12" customHeight="1">
      <c r="B289" s="49" t="s">
        <v>53</v>
      </c>
      <c r="C289" s="49"/>
      <c r="D289" s="49">
        <f>SUM(D290)</f>
        <v>36</v>
      </c>
      <c r="E289" s="49">
        <f>SUM(E290)</f>
        <v>6</v>
      </c>
      <c r="F289" s="50">
        <f>SUM(D289:E289)</f>
        <v>42</v>
      </c>
    </row>
    <row r="290" spans="2:6" s="51" customFormat="1" ht="12" customHeight="1">
      <c r="B290" s="49"/>
      <c r="C290" s="4" t="s">
        <v>107</v>
      </c>
      <c r="D290" s="49">
        <v>36</v>
      </c>
      <c r="E290" s="49">
        <v>6</v>
      </c>
      <c r="F290" s="50">
        <f>SUM(D290:E290)</f>
        <v>42</v>
      </c>
    </row>
    <row r="291" spans="2:6" s="51" customFormat="1" ht="12" customHeight="1">
      <c r="B291" s="49" t="s">
        <v>24</v>
      </c>
      <c r="C291" s="49"/>
      <c r="D291" s="49">
        <f>SUM(D292:D295)</f>
        <v>35</v>
      </c>
      <c r="E291" s="49">
        <f>SUM(E292:E295)</f>
        <v>55</v>
      </c>
      <c r="F291" s="49">
        <f>SUM(F292:F295)</f>
        <v>90</v>
      </c>
    </row>
    <row r="292" spans="2:6" s="51" customFormat="1" ht="12" customHeight="1">
      <c r="B292" s="49"/>
      <c r="C292" s="52" t="s">
        <v>108</v>
      </c>
      <c r="D292" s="49">
        <v>0</v>
      </c>
      <c r="E292" s="49">
        <v>1</v>
      </c>
      <c r="F292" s="50">
        <f>SUM(D292:E292)</f>
        <v>1</v>
      </c>
    </row>
    <row r="293" spans="2:6" s="51" customFormat="1" ht="12" customHeight="1">
      <c r="B293" s="49"/>
      <c r="C293" s="52" t="s">
        <v>112</v>
      </c>
      <c r="D293" s="49">
        <v>3</v>
      </c>
      <c r="E293" s="49">
        <v>2</v>
      </c>
      <c r="F293" s="50">
        <f>SUM(D293:E293)</f>
        <v>5</v>
      </c>
    </row>
    <row r="294" spans="2:6" s="51" customFormat="1" ht="12" customHeight="1">
      <c r="B294" s="49"/>
      <c r="C294" s="52" t="s">
        <v>107</v>
      </c>
      <c r="D294" s="49">
        <v>32</v>
      </c>
      <c r="E294" s="49">
        <v>49</v>
      </c>
      <c r="F294" s="50">
        <f>SUM(D294:E294)</f>
        <v>81</v>
      </c>
    </row>
    <row r="295" spans="2:6" s="51" customFormat="1" ht="12" customHeight="1">
      <c r="B295" s="49"/>
      <c r="C295" s="52" t="s">
        <v>113</v>
      </c>
      <c r="D295" s="49">
        <v>0</v>
      </c>
      <c r="E295" s="49">
        <v>3</v>
      </c>
      <c r="F295" s="50">
        <f>SUM(D295:E295)</f>
        <v>3</v>
      </c>
    </row>
    <row r="296" spans="2:6" s="51" customFormat="1" ht="12" customHeight="1">
      <c r="B296" s="49" t="s">
        <v>75</v>
      </c>
      <c r="C296" s="49"/>
      <c r="D296" s="49">
        <f>SUM(D297)</f>
        <v>273</v>
      </c>
      <c r="E296" s="49">
        <f>SUM(E297)</f>
        <v>238</v>
      </c>
      <c r="F296" s="49">
        <f>SUM(F297)</f>
        <v>511</v>
      </c>
    </row>
    <row r="297" spans="2:6" s="51" customFormat="1" ht="12" customHeight="1">
      <c r="B297" s="49"/>
      <c r="C297" s="52" t="s">
        <v>107</v>
      </c>
      <c r="D297" s="49">
        <v>273</v>
      </c>
      <c r="E297" s="49">
        <v>238</v>
      </c>
      <c r="F297" s="50">
        <f>SUM(D297:E297)</f>
        <v>511</v>
      </c>
    </row>
    <row r="298" spans="2:6" s="51" customFormat="1" ht="12" customHeight="1">
      <c r="B298" s="49" t="s">
        <v>55</v>
      </c>
      <c r="C298" s="49"/>
      <c r="D298" s="49">
        <f>SUM(D299)</f>
        <v>6</v>
      </c>
      <c r="E298" s="49">
        <f>SUM(E299)</f>
        <v>0</v>
      </c>
      <c r="F298" s="49">
        <f>SUM(F299)</f>
        <v>6</v>
      </c>
    </row>
    <row r="299" spans="2:6" s="51" customFormat="1" ht="12" customHeight="1">
      <c r="B299" s="49"/>
      <c r="C299" s="52" t="s">
        <v>107</v>
      </c>
      <c r="D299" s="49">
        <v>6</v>
      </c>
      <c r="E299" s="49">
        <v>0</v>
      </c>
      <c r="F299" s="50">
        <f>SUM(D299:E299)</f>
        <v>6</v>
      </c>
    </row>
    <row r="300" spans="2:6" s="51" customFormat="1" ht="12" customHeight="1">
      <c r="B300" s="49" t="s">
        <v>77</v>
      </c>
      <c r="C300" s="49"/>
      <c r="D300" s="49">
        <f>SUM(D301)</f>
        <v>33</v>
      </c>
      <c r="E300" s="49">
        <f>SUM(E301)</f>
        <v>17</v>
      </c>
      <c r="F300" s="49">
        <f>SUM(F301)</f>
        <v>50</v>
      </c>
    </row>
    <row r="301" spans="2:6" s="51" customFormat="1" ht="12" customHeight="1">
      <c r="B301" s="49"/>
      <c r="C301" s="52" t="s">
        <v>107</v>
      </c>
      <c r="D301" s="49">
        <v>33</v>
      </c>
      <c r="E301" s="49">
        <v>17</v>
      </c>
      <c r="F301" s="50">
        <f>SUM(D301:E301)</f>
        <v>50</v>
      </c>
    </row>
    <row r="302" spans="2:6" s="51" customFormat="1" ht="12" customHeight="1">
      <c r="B302" s="49" t="s">
        <v>91</v>
      </c>
      <c r="C302" s="49"/>
      <c r="D302" s="49">
        <f>SUM(D303)</f>
        <v>37</v>
      </c>
      <c r="E302" s="49">
        <f>SUM(E303)</f>
        <v>4</v>
      </c>
      <c r="F302" s="50">
        <f>SUM(D302:E302)</f>
        <v>41</v>
      </c>
    </row>
    <row r="303" spans="2:6" s="51" customFormat="1" ht="12" customHeight="1">
      <c r="B303" s="49"/>
      <c r="C303" s="52" t="s">
        <v>107</v>
      </c>
      <c r="D303" s="49">
        <v>37</v>
      </c>
      <c r="E303" s="49">
        <v>4</v>
      </c>
      <c r="F303" s="50">
        <f>SUM(D303:E303)</f>
        <v>41</v>
      </c>
    </row>
    <row r="304" spans="2:6" s="51" customFormat="1" ht="12" customHeight="1">
      <c r="B304" s="53" t="s">
        <v>92</v>
      </c>
      <c r="C304" s="53"/>
      <c r="D304" s="51">
        <f>SUM(D305:D307)</f>
        <v>72</v>
      </c>
      <c r="E304" s="51">
        <f>SUM(E305:E307)</f>
        <v>6</v>
      </c>
      <c r="F304" s="51">
        <f>SUM(F305:F307)</f>
        <v>78</v>
      </c>
    </row>
    <row r="305" spans="2:6" s="51" customFormat="1" ht="12" customHeight="1">
      <c r="B305" s="53"/>
      <c r="C305" s="53" t="s">
        <v>116</v>
      </c>
      <c r="D305" s="51">
        <v>1</v>
      </c>
      <c r="E305" s="51">
        <v>0</v>
      </c>
      <c r="F305" s="50">
        <f>SUM(D305:E305)</f>
        <v>1</v>
      </c>
    </row>
    <row r="306" spans="2:6" s="51" customFormat="1" ht="12" customHeight="1">
      <c r="B306" s="53"/>
      <c r="C306" s="53" t="s">
        <v>117</v>
      </c>
      <c r="D306" s="51">
        <v>1</v>
      </c>
      <c r="E306" s="51">
        <v>0</v>
      </c>
      <c r="F306" s="50">
        <f>SUM(D306:E306)</f>
        <v>1</v>
      </c>
    </row>
    <row r="307" spans="2:6" s="51" customFormat="1" ht="12" customHeight="1">
      <c r="B307" s="53"/>
      <c r="C307" s="53" t="s">
        <v>107</v>
      </c>
      <c r="D307" s="51">
        <v>70</v>
      </c>
      <c r="E307" s="51">
        <v>6</v>
      </c>
      <c r="F307" s="50">
        <f>SUM(D307:E307)</f>
        <v>76</v>
      </c>
    </row>
    <row r="308" spans="2:6" s="51" customFormat="1" ht="12" customHeight="1">
      <c r="B308" s="49" t="s">
        <v>93</v>
      </c>
      <c r="C308" s="49"/>
      <c r="D308" s="49">
        <f>SUM(D309:D313)</f>
        <v>79</v>
      </c>
      <c r="E308" s="49">
        <f>SUM(E309:E313)</f>
        <v>35</v>
      </c>
      <c r="F308" s="49">
        <f>SUM(F309:F313)</f>
        <v>114</v>
      </c>
    </row>
    <row r="309" spans="2:6" s="51" customFormat="1" ht="12" customHeight="1">
      <c r="B309" s="49"/>
      <c r="C309" s="52" t="s">
        <v>106</v>
      </c>
      <c r="D309" s="49">
        <v>1</v>
      </c>
      <c r="E309" s="49">
        <v>0</v>
      </c>
      <c r="F309" s="50">
        <f>SUM(D309:E309)</f>
        <v>1</v>
      </c>
    </row>
    <row r="310" spans="2:6" s="51" customFormat="1" ht="12" customHeight="1">
      <c r="B310" s="49"/>
      <c r="C310" s="52" t="s">
        <v>108</v>
      </c>
      <c r="D310" s="49">
        <v>2</v>
      </c>
      <c r="E310" s="49">
        <v>0</v>
      </c>
      <c r="F310" s="50">
        <f>SUM(D310:E310)</f>
        <v>2</v>
      </c>
    </row>
    <row r="311" spans="2:6" s="51" customFormat="1" ht="12" customHeight="1">
      <c r="B311" s="49"/>
      <c r="C311" s="52" t="s">
        <v>111</v>
      </c>
      <c r="D311" s="49">
        <v>4</v>
      </c>
      <c r="E311" s="49">
        <v>5</v>
      </c>
      <c r="F311" s="50">
        <f>SUM(D311:E311)</f>
        <v>9</v>
      </c>
    </row>
    <row r="312" spans="2:6" s="51" customFormat="1" ht="12" customHeight="1">
      <c r="B312" s="49"/>
      <c r="C312" s="52" t="s">
        <v>107</v>
      </c>
      <c r="D312" s="49">
        <v>68</v>
      </c>
      <c r="E312" s="49">
        <v>30</v>
      </c>
      <c r="F312" s="50">
        <f>SUM(D312:E312)</f>
        <v>98</v>
      </c>
    </row>
    <row r="313" spans="2:6" s="51" customFormat="1" ht="12" customHeight="1">
      <c r="B313" s="49"/>
      <c r="C313" s="52" t="s">
        <v>112</v>
      </c>
      <c r="D313" s="49">
        <v>4</v>
      </c>
      <c r="E313" s="49">
        <v>0</v>
      </c>
      <c r="F313" s="50">
        <f>SUM(D313:E313)</f>
        <v>4</v>
      </c>
    </row>
    <row r="314" spans="2:6" s="51" customFormat="1" ht="12" customHeight="1">
      <c r="B314" s="53" t="s">
        <v>97</v>
      </c>
      <c r="C314" s="53"/>
      <c r="D314" s="51">
        <f>SUM(D315)</f>
        <v>24</v>
      </c>
      <c r="E314" s="51">
        <f>SUM(E315)</f>
        <v>3</v>
      </c>
      <c r="F314" s="51">
        <f>SUM(F315)</f>
        <v>27</v>
      </c>
    </row>
    <row r="315" spans="2:6" s="51" customFormat="1" ht="12" customHeight="1">
      <c r="B315" s="53"/>
      <c r="C315" s="52" t="s">
        <v>107</v>
      </c>
      <c r="D315" s="51">
        <v>24</v>
      </c>
      <c r="E315" s="51">
        <v>3</v>
      </c>
      <c r="F315" s="50">
        <f>SUM(D315:E315)</f>
        <v>27</v>
      </c>
    </row>
    <row r="316" spans="2:6" s="51" customFormat="1" ht="12" customHeight="1">
      <c r="B316" s="53" t="s">
        <v>98</v>
      </c>
      <c r="C316" s="53"/>
      <c r="D316" s="51">
        <f>SUM(D317)</f>
        <v>25</v>
      </c>
      <c r="E316" s="51">
        <f>SUM(E317)</f>
        <v>2</v>
      </c>
      <c r="F316" s="51">
        <f>SUM(F317)</f>
        <v>27</v>
      </c>
    </row>
    <row r="317" spans="2:6" s="51" customFormat="1" ht="12" customHeight="1">
      <c r="B317" s="53"/>
      <c r="C317" s="52" t="s">
        <v>107</v>
      </c>
      <c r="D317" s="51">
        <v>25</v>
      </c>
      <c r="E317" s="51">
        <v>2</v>
      </c>
      <c r="F317" s="50">
        <f>SUM(D317:E317)</f>
        <v>27</v>
      </c>
    </row>
    <row r="318" spans="2:3" s="51" customFormat="1" ht="12" customHeight="1">
      <c r="B318" s="53"/>
      <c r="C318" s="53"/>
    </row>
    <row r="319" spans="1:3" s="51" customFormat="1" ht="12" customHeight="1">
      <c r="A319" s="4" t="s">
        <v>124</v>
      </c>
      <c r="B319" s="53"/>
      <c r="C319" s="53"/>
    </row>
    <row r="320" spans="2:6" s="51" customFormat="1" ht="12" customHeight="1">
      <c r="B320" s="53" t="s">
        <v>99</v>
      </c>
      <c r="C320" s="53"/>
      <c r="D320" s="51">
        <f>SUM(D321)</f>
        <v>10</v>
      </c>
      <c r="E320" s="51">
        <f>SUM(E321)</f>
        <v>0</v>
      </c>
      <c r="F320" s="51">
        <f>SUM(F321)</f>
        <v>10</v>
      </c>
    </row>
    <row r="321" spans="2:6" s="51" customFormat="1" ht="12" customHeight="1">
      <c r="B321" s="53"/>
      <c r="C321" s="52" t="s">
        <v>107</v>
      </c>
      <c r="D321" s="51">
        <v>10</v>
      </c>
      <c r="E321" s="51">
        <v>0</v>
      </c>
      <c r="F321" s="50">
        <f>SUM(D321:E321)</f>
        <v>10</v>
      </c>
    </row>
    <row r="322" spans="2:6" s="51" customFormat="1" ht="12" customHeight="1">
      <c r="B322" s="49" t="s">
        <v>89</v>
      </c>
      <c r="C322" s="49"/>
      <c r="D322" s="5">
        <f>SUM(D323:D326)</f>
        <v>13</v>
      </c>
      <c r="E322" s="5">
        <f>SUM(E323:E326)</f>
        <v>80</v>
      </c>
      <c r="F322" s="5">
        <f>SUM(F323:F326)</f>
        <v>93</v>
      </c>
    </row>
    <row r="323" spans="2:6" s="51" customFormat="1" ht="12" customHeight="1">
      <c r="B323" s="49"/>
      <c r="C323" s="52" t="s">
        <v>111</v>
      </c>
      <c r="D323" s="5">
        <v>0</v>
      </c>
      <c r="E323" s="5">
        <v>1</v>
      </c>
      <c r="F323" s="50">
        <f>SUM(D323:E323)</f>
        <v>1</v>
      </c>
    </row>
    <row r="324" spans="2:6" s="51" customFormat="1" ht="12" customHeight="1">
      <c r="B324" s="49"/>
      <c r="C324" s="52" t="s">
        <v>117</v>
      </c>
      <c r="D324" s="5">
        <v>0</v>
      </c>
      <c r="E324" s="5">
        <v>3</v>
      </c>
      <c r="F324" s="50">
        <f>SUM(D324:E324)</f>
        <v>3</v>
      </c>
    </row>
    <row r="325" spans="2:6" s="51" customFormat="1" ht="12" customHeight="1">
      <c r="B325" s="49"/>
      <c r="C325" s="52" t="s">
        <v>107</v>
      </c>
      <c r="D325" s="5">
        <v>9</v>
      </c>
      <c r="E325" s="5">
        <v>72</v>
      </c>
      <c r="F325" s="50">
        <f>SUM(D325:E325)</f>
        <v>81</v>
      </c>
    </row>
    <row r="326" spans="2:6" s="51" customFormat="1" ht="12" customHeight="1">
      <c r="B326" s="49"/>
      <c r="C326" s="52" t="s">
        <v>112</v>
      </c>
      <c r="D326" s="5">
        <v>4</v>
      </c>
      <c r="E326" s="5">
        <v>4</v>
      </c>
      <c r="F326" s="50">
        <f>SUM(D326:E326)</f>
        <v>8</v>
      </c>
    </row>
    <row r="327" spans="2:6" s="51" customFormat="1" ht="12" customHeight="1">
      <c r="B327" s="49" t="s">
        <v>25</v>
      </c>
      <c r="C327" s="49"/>
      <c r="D327" s="5">
        <f>SUM(D328:D331)</f>
        <v>4</v>
      </c>
      <c r="E327" s="5">
        <f>SUM(E328:E331)</f>
        <v>9</v>
      </c>
      <c r="F327" s="5">
        <f>SUM(F328:F331)</f>
        <v>13</v>
      </c>
    </row>
    <row r="328" spans="2:6" s="51" customFormat="1" ht="12" customHeight="1">
      <c r="B328" s="49"/>
      <c r="C328" s="52" t="s">
        <v>108</v>
      </c>
      <c r="D328" s="5">
        <v>0</v>
      </c>
      <c r="E328" s="5">
        <v>2</v>
      </c>
      <c r="F328" s="50">
        <f>SUM(D328:E328)</f>
        <v>2</v>
      </c>
    </row>
    <row r="329" spans="2:6" s="51" customFormat="1" ht="12" customHeight="1">
      <c r="B329" s="49"/>
      <c r="C329" s="52" t="s">
        <v>117</v>
      </c>
      <c r="D329" s="5">
        <v>0</v>
      </c>
      <c r="E329" s="5">
        <v>2</v>
      </c>
      <c r="F329" s="50">
        <f>SUM(D329:E329)</f>
        <v>2</v>
      </c>
    </row>
    <row r="330" spans="2:6" s="51" customFormat="1" ht="12" customHeight="1">
      <c r="B330" s="49"/>
      <c r="C330" s="52" t="s">
        <v>107</v>
      </c>
      <c r="D330" s="5">
        <v>3</v>
      </c>
      <c r="E330" s="5">
        <v>5</v>
      </c>
      <c r="F330" s="50">
        <f>SUM(D330:E330)</f>
        <v>8</v>
      </c>
    </row>
    <row r="331" spans="2:6" s="51" customFormat="1" ht="12" customHeight="1">
      <c r="B331" s="49"/>
      <c r="C331" s="52" t="s">
        <v>112</v>
      </c>
      <c r="D331" s="5">
        <v>1</v>
      </c>
      <c r="E331" s="5">
        <v>0</v>
      </c>
      <c r="F331" s="50">
        <f>SUM(D331:E331)</f>
        <v>1</v>
      </c>
    </row>
    <row r="332" spans="2:6" s="51" customFormat="1" ht="12" customHeight="1">
      <c r="B332" s="49" t="s">
        <v>68</v>
      </c>
      <c r="C332" s="49"/>
      <c r="D332" s="49">
        <f>SUM(D333)</f>
        <v>16</v>
      </c>
      <c r="E332" s="49">
        <f>SUM(E333)</f>
        <v>32</v>
      </c>
      <c r="F332" s="49">
        <f>SUM(F333)</f>
        <v>48</v>
      </c>
    </row>
    <row r="333" spans="2:6" s="51" customFormat="1" ht="12" customHeight="1">
      <c r="B333" s="49"/>
      <c r="C333" s="52" t="s">
        <v>107</v>
      </c>
      <c r="D333" s="49">
        <v>16</v>
      </c>
      <c r="E333" s="49">
        <v>32</v>
      </c>
      <c r="F333" s="50">
        <f>SUM(D333:E333)</f>
        <v>48</v>
      </c>
    </row>
    <row r="334" spans="2:6" s="51" customFormat="1" ht="12" customHeight="1">
      <c r="B334" s="49" t="s">
        <v>69</v>
      </c>
      <c r="C334" s="49"/>
      <c r="D334" s="49">
        <f>SUM(D335:D336)</f>
        <v>6</v>
      </c>
      <c r="E334" s="49">
        <f>SUM(E335:E336)</f>
        <v>9</v>
      </c>
      <c r="F334" s="49">
        <f>SUM(F335:F336)</f>
        <v>15</v>
      </c>
    </row>
    <row r="335" spans="2:6" s="51" customFormat="1" ht="12" customHeight="1">
      <c r="B335" s="49"/>
      <c r="C335" s="52" t="s">
        <v>107</v>
      </c>
      <c r="D335" s="49">
        <v>4</v>
      </c>
      <c r="E335" s="49">
        <v>9</v>
      </c>
      <c r="F335" s="50">
        <f>SUM(D335:E335)</f>
        <v>13</v>
      </c>
    </row>
    <row r="336" spans="2:6" s="51" customFormat="1" ht="12" customHeight="1">
      <c r="B336" s="49"/>
      <c r="C336" s="52" t="s">
        <v>112</v>
      </c>
      <c r="D336" s="49">
        <v>2</v>
      </c>
      <c r="E336" s="49">
        <v>0</v>
      </c>
      <c r="F336" s="50">
        <f>SUM(D336:E336)</f>
        <v>2</v>
      </c>
    </row>
    <row r="337" spans="2:6" ht="12" customHeight="1">
      <c r="B337" s="6"/>
      <c r="C337" s="6"/>
      <c r="D337" s="19"/>
      <c r="E337" s="19"/>
      <c r="F337" s="19"/>
    </row>
    <row r="338" spans="1:6" ht="12" customHeight="1">
      <c r="A338" s="4" t="s">
        <v>27</v>
      </c>
      <c r="B338" s="4"/>
      <c r="C338" s="4"/>
      <c r="D338" s="19">
        <f>SUM(D339,D345,D351,D353,D357,D360,D365,D372,D376,D379,D383,D389,D391,D394)</f>
        <v>363</v>
      </c>
      <c r="E338" s="19">
        <f>SUM(E339,E345,E351,E353,E357,E360,E365,E372,E376,E379,E383,E389,E391,E394)</f>
        <v>328</v>
      </c>
      <c r="F338" s="19">
        <f>SUM(F339,F345,F351,F353,F357,F360,F365,F372,F376,F379,F383,F389,F391,F394)</f>
        <v>691</v>
      </c>
    </row>
    <row r="339" spans="1:6" s="51" customFormat="1" ht="12" customHeight="1">
      <c r="A339" s="49"/>
      <c r="B339" s="49" t="s">
        <v>71</v>
      </c>
      <c r="C339" s="49"/>
      <c r="D339" s="49">
        <f>SUM(D340:D344)</f>
        <v>70</v>
      </c>
      <c r="E339" s="49">
        <f>SUM(E340:E344)</f>
        <v>56</v>
      </c>
      <c r="F339" s="49">
        <f>SUM(F340:F344)</f>
        <v>126</v>
      </c>
    </row>
    <row r="340" spans="1:6" s="51" customFormat="1" ht="12" customHeight="1">
      <c r="A340" s="49"/>
      <c r="B340" s="49"/>
      <c r="C340" s="52" t="s">
        <v>106</v>
      </c>
      <c r="D340" s="49">
        <v>1</v>
      </c>
      <c r="E340" s="49">
        <v>1</v>
      </c>
      <c r="F340" s="50">
        <f>SUM(D340:E340)</f>
        <v>2</v>
      </c>
    </row>
    <row r="341" spans="1:6" s="51" customFormat="1" ht="12" customHeight="1">
      <c r="A341" s="49"/>
      <c r="B341" s="49"/>
      <c r="C341" s="52" t="s">
        <v>111</v>
      </c>
      <c r="D341" s="49">
        <v>1</v>
      </c>
      <c r="E341" s="49">
        <v>0</v>
      </c>
      <c r="F341" s="50">
        <f>SUM(D341:E341)</f>
        <v>1</v>
      </c>
    </row>
    <row r="342" spans="1:6" s="51" customFormat="1" ht="12" customHeight="1">
      <c r="A342" s="49"/>
      <c r="B342" s="49"/>
      <c r="C342" s="52" t="s">
        <v>107</v>
      </c>
      <c r="D342" s="49">
        <v>65</v>
      </c>
      <c r="E342" s="49">
        <v>52</v>
      </c>
      <c r="F342" s="50">
        <f>SUM(D342:E342)</f>
        <v>117</v>
      </c>
    </row>
    <row r="343" spans="1:6" s="51" customFormat="1" ht="12" customHeight="1">
      <c r="A343" s="49"/>
      <c r="B343" s="49"/>
      <c r="C343" s="52" t="s">
        <v>112</v>
      </c>
      <c r="D343" s="49">
        <v>3</v>
      </c>
      <c r="E343" s="49">
        <v>2</v>
      </c>
      <c r="F343" s="50">
        <f>SUM(D343:E343)</f>
        <v>5</v>
      </c>
    </row>
    <row r="344" spans="1:6" s="51" customFormat="1" ht="12" customHeight="1">
      <c r="A344" s="49"/>
      <c r="B344" s="49"/>
      <c r="C344" s="52" t="s">
        <v>113</v>
      </c>
      <c r="D344" s="49">
        <v>0</v>
      </c>
      <c r="E344" s="49">
        <v>1</v>
      </c>
      <c r="F344" s="50">
        <f>SUM(D344:E344)</f>
        <v>1</v>
      </c>
    </row>
    <row r="345" spans="1:6" s="51" customFormat="1" ht="12" customHeight="1">
      <c r="A345" s="49"/>
      <c r="B345" s="49" t="s">
        <v>72</v>
      </c>
      <c r="C345" s="49"/>
      <c r="D345" s="51">
        <f>SUM(D346:D350)</f>
        <v>85</v>
      </c>
      <c r="E345" s="51">
        <f>SUM(E346:E350)</f>
        <v>107</v>
      </c>
      <c r="F345" s="51">
        <f>SUM(F346:F350)</f>
        <v>192</v>
      </c>
    </row>
    <row r="346" spans="1:6" s="51" customFormat="1" ht="12" customHeight="1">
      <c r="A346" s="49"/>
      <c r="B346" s="49"/>
      <c r="C346" s="52" t="s">
        <v>106</v>
      </c>
      <c r="D346" s="51">
        <v>1</v>
      </c>
      <c r="E346" s="51">
        <v>6</v>
      </c>
      <c r="F346" s="50">
        <f>SUM(D346:E346)</f>
        <v>7</v>
      </c>
    </row>
    <row r="347" spans="1:6" s="51" customFormat="1" ht="12" customHeight="1">
      <c r="A347" s="49"/>
      <c r="B347" s="49"/>
      <c r="C347" s="52" t="s">
        <v>111</v>
      </c>
      <c r="D347" s="51">
        <v>1</v>
      </c>
      <c r="E347" s="51">
        <v>4</v>
      </c>
      <c r="F347" s="50">
        <f>SUM(D347:E347)</f>
        <v>5</v>
      </c>
    </row>
    <row r="348" spans="1:6" s="51" customFormat="1" ht="12" customHeight="1">
      <c r="A348" s="49"/>
      <c r="B348" s="49"/>
      <c r="C348" s="52" t="s">
        <v>107</v>
      </c>
      <c r="D348" s="51">
        <v>82</v>
      </c>
      <c r="E348" s="51">
        <v>96</v>
      </c>
      <c r="F348" s="50">
        <f>SUM(D348:E348)</f>
        <v>178</v>
      </c>
    </row>
    <row r="349" spans="1:6" s="51" customFormat="1" ht="12" customHeight="1">
      <c r="A349" s="49"/>
      <c r="B349" s="49"/>
      <c r="C349" s="52" t="s">
        <v>112</v>
      </c>
      <c r="D349" s="51">
        <v>0</v>
      </c>
      <c r="E349" s="51">
        <v>1</v>
      </c>
      <c r="F349" s="50">
        <f>SUM(D349:E349)</f>
        <v>1</v>
      </c>
    </row>
    <row r="350" spans="1:6" s="51" customFormat="1" ht="12" customHeight="1">
      <c r="A350" s="49"/>
      <c r="B350" s="49"/>
      <c r="C350" s="52" t="s">
        <v>113</v>
      </c>
      <c r="D350" s="51">
        <v>1</v>
      </c>
      <c r="E350" s="51">
        <v>0</v>
      </c>
      <c r="F350" s="50">
        <f>SUM(D350:E350)</f>
        <v>1</v>
      </c>
    </row>
    <row r="351" spans="1:6" s="51" customFormat="1" ht="12" customHeight="1">
      <c r="A351" s="49"/>
      <c r="B351" s="53" t="s">
        <v>44</v>
      </c>
      <c r="C351" s="53"/>
      <c r="D351" s="51">
        <f>SUM(D352)</f>
        <v>3</v>
      </c>
      <c r="E351" s="51">
        <f>SUM(E352)</f>
        <v>8</v>
      </c>
      <c r="F351" s="51">
        <f>SUM(F352)</f>
        <v>11</v>
      </c>
    </row>
    <row r="352" spans="1:6" s="51" customFormat="1" ht="12" customHeight="1">
      <c r="A352" s="49"/>
      <c r="B352" s="53"/>
      <c r="C352" s="52" t="s">
        <v>107</v>
      </c>
      <c r="D352" s="51">
        <v>3</v>
      </c>
      <c r="E352" s="51">
        <v>8</v>
      </c>
      <c r="F352" s="50">
        <f>SUM(D352:E352)</f>
        <v>11</v>
      </c>
    </row>
    <row r="353" spans="1:6" s="51" customFormat="1" ht="12" customHeight="1">
      <c r="A353" s="49"/>
      <c r="B353" s="49" t="s">
        <v>73</v>
      </c>
      <c r="C353" s="49"/>
      <c r="D353" s="49">
        <f>SUM(D354:D356)</f>
        <v>1</v>
      </c>
      <c r="E353" s="49">
        <f>SUM(E354:E356)</f>
        <v>8</v>
      </c>
      <c r="F353" s="49">
        <f>SUM(F354:F356)</f>
        <v>9</v>
      </c>
    </row>
    <row r="354" spans="1:6" s="51" customFormat="1" ht="12" customHeight="1">
      <c r="A354" s="49"/>
      <c r="B354" s="49"/>
      <c r="C354" s="52" t="s">
        <v>106</v>
      </c>
      <c r="D354" s="49">
        <v>0</v>
      </c>
      <c r="E354" s="49">
        <v>1</v>
      </c>
      <c r="F354" s="50">
        <f>SUM(D354:E354)</f>
        <v>1</v>
      </c>
    </row>
    <row r="355" spans="1:6" s="51" customFormat="1" ht="12" customHeight="1">
      <c r="A355" s="49"/>
      <c r="B355" s="49"/>
      <c r="C355" s="52" t="s">
        <v>107</v>
      </c>
      <c r="D355" s="49">
        <v>1</v>
      </c>
      <c r="E355" s="49">
        <v>6</v>
      </c>
      <c r="F355" s="50">
        <f>SUM(D355:E355)</f>
        <v>7</v>
      </c>
    </row>
    <row r="356" spans="1:6" s="51" customFormat="1" ht="12" customHeight="1">
      <c r="A356" s="49"/>
      <c r="B356" s="49"/>
      <c r="C356" s="52" t="s">
        <v>113</v>
      </c>
      <c r="D356" s="49">
        <v>0</v>
      </c>
      <c r="E356" s="49">
        <v>1</v>
      </c>
      <c r="F356" s="50">
        <f>SUM(D356:E356)</f>
        <v>1</v>
      </c>
    </row>
    <row r="357" spans="1:6" s="51" customFormat="1" ht="12" customHeight="1">
      <c r="A357" s="49"/>
      <c r="B357" s="49" t="s">
        <v>28</v>
      </c>
      <c r="C357" s="49"/>
      <c r="D357" s="49">
        <f>SUM(D358:D359)</f>
        <v>10</v>
      </c>
      <c r="E357" s="49">
        <f>SUM(E358:E359)</f>
        <v>4</v>
      </c>
      <c r="F357" s="49">
        <f>SUM(F358:F359)</f>
        <v>14</v>
      </c>
    </row>
    <row r="358" spans="1:6" s="51" customFormat="1" ht="12" customHeight="1">
      <c r="A358" s="49"/>
      <c r="B358" s="49"/>
      <c r="C358" s="52" t="s">
        <v>107</v>
      </c>
      <c r="D358" s="49">
        <v>9</v>
      </c>
      <c r="E358" s="49">
        <v>4</v>
      </c>
      <c r="F358" s="50">
        <f>SUM(D358:E358)</f>
        <v>13</v>
      </c>
    </row>
    <row r="359" spans="1:6" s="51" customFormat="1" ht="12" customHeight="1">
      <c r="A359" s="49"/>
      <c r="B359" s="49"/>
      <c r="C359" s="52" t="s">
        <v>112</v>
      </c>
      <c r="D359" s="49">
        <v>1</v>
      </c>
      <c r="E359" s="49">
        <v>0</v>
      </c>
      <c r="F359" s="50">
        <f>SUM(D359:E359)</f>
        <v>1</v>
      </c>
    </row>
    <row r="360" spans="1:6" s="51" customFormat="1" ht="12" customHeight="1">
      <c r="A360" s="49"/>
      <c r="B360" s="53" t="s">
        <v>92</v>
      </c>
      <c r="C360" s="53"/>
      <c r="D360" s="51">
        <f>SUM(D361:D364)</f>
        <v>23</v>
      </c>
      <c r="E360" s="51">
        <f>SUM(E361:E364)</f>
        <v>2</v>
      </c>
      <c r="F360" s="51">
        <f>SUM(F361:F364)</f>
        <v>25</v>
      </c>
    </row>
    <row r="361" spans="1:6" s="51" customFormat="1" ht="12" customHeight="1">
      <c r="A361" s="49"/>
      <c r="B361" s="53"/>
      <c r="C361" s="52" t="s">
        <v>106</v>
      </c>
      <c r="D361" s="51">
        <v>1</v>
      </c>
      <c r="E361" s="51">
        <v>0</v>
      </c>
      <c r="F361" s="50">
        <f>SUM(D361:E361)</f>
        <v>1</v>
      </c>
    </row>
    <row r="362" spans="1:6" s="51" customFormat="1" ht="12" customHeight="1">
      <c r="A362" s="49"/>
      <c r="B362" s="53"/>
      <c r="C362" s="52" t="s">
        <v>111</v>
      </c>
      <c r="D362" s="51">
        <v>3</v>
      </c>
      <c r="E362" s="51">
        <v>0</v>
      </c>
      <c r="F362" s="50">
        <f>SUM(D362:E362)</f>
        <v>3</v>
      </c>
    </row>
    <row r="363" spans="1:6" s="51" customFormat="1" ht="12" customHeight="1">
      <c r="A363" s="49"/>
      <c r="B363" s="53"/>
      <c r="C363" s="52" t="s">
        <v>107</v>
      </c>
      <c r="D363" s="51">
        <v>18</v>
      </c>
      <c r="E363" s="51">
        <v>2</v>
      </c>
      <c r="F363" s="50">
        <f>SUM(D363:E363)</f>
        <v>20</v>
      </c>
    </row>
    <row r="364" spans="1:6" s="51" customFormat="1" ht="12" customHeight="1">
      <c r="A364" s="49"/>
      <c r="B364" s="53"/>
      <c r="C364" s="52" t="s">
        <v>112</v>
      </c>
      <c r="D364" s="51">
        <v>1</v>
      </c>
      <c r="E364" s="51">
        <v>0</v>
      </c>
      <c r="F364" s="50">
        <f>SUM(D364:E364)</f>
        <v>1</v>
      </c>
    </row>
    <row r="365" spans="1:6" s="51" customFormat="1" ht="12" customHeight="1">
      <c r="A365" s="49"/>
      <c r="B365" s="49" t="s">
        <v>29</v>
      </c>
      <c r="C365" s="49"/>
      <c r="D365" s="51">
        <f>SUM(D366:D369)</f>
        <v>14</v>
      </c>
      <c r="E365" s="51">
        <f>SUM(E366:E369)</f>
        <v>26</v>
      </c>
      <c r="F365" s="51">
        <f>SUM(F366:F369)</f>
        <v>40</v>
      </c>
    </row>
    <row r="366" spans="1:6" s="51" customFormat="1" ht="12" customHeight="1">
      <c r="A366" s="49"/>
      <c r="B366" s="49"/>
      <c r="C366" s="52" t="s">
        <v>111</v>
      </c>
      <c r="D366" s="51">
        <v>1</v>
      </c>
      <c r="E366" s="51">
        <v>0</v>
      </c>
      <c r="F366" s="50">
        <f>SUM(D366:E366)</f>
        <v>1</v>
      </c>
    </row>
    <row r="367" spans="1:6" s="51" customFormat="1" ht="12" customHeight="1">
      <c r="A367" s="49"/>
      <c r="B367" s="49"/>
      <c r="C367" s="52" t="s">
        <v>107</v>
      </c>
      <c r="D367" s="51">
        <v>12</v>
      </c>
      <c r="E367" s="51">
        <v>23</v>
      </c>
      <c r="F367" s="50">
        <f>SUM(D367:E367)</f>
        <v>35</v>
      </c>
    </row>
    <row r="368" spans="1:6" s="51" customFormat="1" ht="12" customHeight="1">
      <c r="A368" s="49"/>
      <c r="B368" s="49"/>
      <c r="C368" s="52" t="s">
        <v>112</v>
      </c>
      <c r="D368" s="51">
        <v>0</v>
      </c>
      <c r="E368" s="51">
        <v>1</v>
      </c>
      <c r="F368" s="50">
        <f>SUM(D368:E368)</f>
        <v>1</v>
      </c>
    </row>
    <row r="369" spans="1:6" s="51" customFormat="1" ht="12" customHeight="1">
      <c r="A369" s="49"/>
      <c r="B369" s="49"/>
      <c r="C369" s="52" t="s">
        <v>113</v>
      </c>
      <c r="D369" s="51">
        <v>1</v>
      </c>
      <c r="E369" s="51">
        <v>2</v>
      </c>
      <c r="F369" s="50">
        <f>SUM(D369:E369)</f>
        <v>3</v>
      </c>
    </row>
    <row r="370" spans="1:3" s="51" customFormat="1" ht="12" customHeight="1">
      <c r="A370" s="49"/>
      <c r="B370" s="53"/>
      <c r="C370" s="53"/>
    </row>
    <row r="371" spans="1:3" s="51" customFormat="1" ht="12" customHeight="1">
      <c r="A371" s="4" t="s">
        <v>125</v>
      </c>
      <c r="B371" s="53"/>
      <c r="C371" s="53"/>
    </row>
    <row r="372" spans="1:6" s="51" customFormat="1" ht="12" customHeight="1">
      <c r="A372" s="49"/>
      <c r="B372" s="53" t="s">
        <v>97</v>
      </c>
      <c r="C372" s="53"/>
      <c r="D372" s="51">
        <f>SUM(D373:D375)</f>
        <v>9</v>
      </c>
      <c r="E372" s="51">
        <f>SUM(E373:E375)</f>
        <v>1</v>
      </c>
      <c r="F372" s="51">
        <f>SUM(F373:F375)</f>
        <v>10</v>
      </c>
    </row>
    <row r="373" spans="1:6" s="51" customFormat="1" ht="12" customHeight="1">
      <c r="A373" s="49"/>
      <c r="B373" s="53"/>
      <c r="C373" s="53" t="s">
        <v>106</v>
      </c>
      <c r="D373" s="51">
        <v>1</v>
      </c>
      <c r="E373" s="51">
        <v>0</v>
      </c>
      <c r="F373" s="51">
        <f>SUM(D373:E373)</f>
        <v>1</v>
      </c>
    </row>
    <row r="374" spans="1:6" s="51" customFormat="1" ht="12" customHeight="1">
      <c r="A374" s="49"/>
      <c r="B374" s="53"/>
      <c r="C374" s="52" t="s">
        <v>107</v>
      </c>
      <c r="D374" s="51">
        <v>7</v>
      </c>
      <c r="E374" s="51">
        <v>1</v>
      </c>
      <c r="F374" s="50">
        <f>SUM(D374:E374)</f>
        <v>8</v>
      </c>
    </row>
    <row r="375" spans="1:6" s="51" customFormat="1" ht="12" customHeight="1">
      <c r="A375" s="49"/>
      <c r="B375" s="53"/>
      <c r="C375" s="52" t="s">
        <v>112</v>
      </c>
      <c r="D375" s="51">
        <v>1</v>
      </c>
      <c r="E375" s="51">
        <v>0</v>
      </c>
      <c r="F375" s="50">
        <f>SUM(D375:E375)</f>
        <v>1</v>
      </c>
    </row>
    <row r="376" spans="1:6" s="51" customFormat="1" ht="12" customHeight="1">
      <c r="A376" s="49"/>
      <c r="B376" s="53" t="s">
        <v>98</v>
      </c>
      <c r="C376" s="53"/>
      <c r="D376" s="51">
        <f>SUM(D377:D378)</f>
        <v>19</v>
      </c>
      <c r="E376" s="51">
        <f>SUM(E377:E378)</f>
        <v>2</v>
      </c>
      <c r="F376" s="51">
        <f>SUM(F377:F378)</f>
        <v>21</v>
      </c>
    </row>
    <row r="377" spans="1:6" s="51" customFormat="1" ht="12" customHeight="1">
      <c r="A377" s="49"/>
      <c r="B377" s="53"/>
      <c r="C377" s="52" t="s">
        <v>111</v>
      </c>
      <c r="D377" s="51">
        <v>2</v>
      </c>
      <c r="E377" s="51">
        <v>0</v>
      </c>
      <c r="F377" s="50">
        <f>SUM(D377:E377)</f>
        <v>2</v>
      </c>
    </row>
    <row r="378" spans="1:6" s="51" customFormat="1" ht="12" customHeight="1">
      <c r="A378" s="49"/>
      <c r="B378" s="53"/>
      <c r="C378" s="52" t="s">
        <v>107</v>
      </c>
      <c r="D378" s="51">
        <v>17</v>
      </c>
      <c r="E378" s="51">
        <v>2</v>
      </c>
      <c r="F378" s="50">
        <f>SUM(D378:E378)</f>
        <v>19</v>
      </c>
    </row>
    <row r="379" spans="1:6" s="51" customFormat="1" ht="12" customHeight="1">
      <c r="A379" s="49"/>
      <c r="B379" s="49" t="s">
        <v>16</v>
      </c>
      <c r="C379" s="49"/>
      <c r="D379" s="51">
        <f>SUM(D380:D382)</f>
        <v>16</v>
      </c>
      <c r="E379" s="51">
        <f>SUM(E380:E382)</f>
        <v>3</v>
      </c>
      <c r="F379" s="51">
        <f>SUM(F380:F382)</f>
        <v>19</v>
      </c>
    </row>
    <row r="380" spans="1:6" s="51" customFormat="1" ht="12" customHeight="1">
      <c r="A380" s="49"/>
      <c r="B380" s="49"/>
      <c r="C380" s="52" t="s">
        <v>111</v>
      </c>
      <c r="D380" s="51">
        <v>1</v>
      </c>
      <c r="E380" s="51">
        <v>1</v>
      </c>
      <c r="F380" s="50">
        <f>SUM(D380:E380)</f>
        <v>2</v>
      </c>
    </row>
    <row r="381" spans="1:6" s="51" customFormat="1" ht="12" customHeight="1">
      <c r="A381" s="49"/>
      <c r="B381" s="49"/>
      <c r="C381" s="52" t="s">
        <v>107</v>
      </c>
      <c r="D381" s="51">
        <v>14</v>
      </c>
      <c r="E381" s="51">
        <v>2</v>
      </c>
      <c r="F381" s="50">
        <f>SUM(D381:E381)</f>
        <v>16</v>
      </c>
    </row>
    <row r="382" spans="1:6" s="51" customFormat="1" ht="12" customHeight="1">
      <c r="A382" s="49"/>
      <c r="B382" s="49"/>
      <c r="C382" s="52" t="s">
        <v>113</v>
      </c>
      <c r="D382" s="51">
        <v>1</v>
      </c>
      <c r="E382" s="51">
        <v>0</v>
      </c>
      <c r="F382" s="50">
        <f>SUM(D382:E382)</f>
        <v>1</v>
      </c>
    </row>
    <row r="383" spans="1:6" s="51" customFormat="1" ht="12" customHeight="1">
      <c r="A383" s="49"/>
      <c r="B383" s="49" t="s">
        <v>6</v>
      </c>
      <c r="C383" s="49"/>
      <c r="D383" s="51">
        <f>SUM(D384:D388)</f>
        <v>55</v>
      </c>
      <c r="E383" s="51">
        <f>SUM(E384:E388)</f>
        <v>41</v>
      </c>
      <c r="F383" s="51">
        <f>SUM(F384:F388)</f>
        <v>96</v>
      </c>
    </row>
    <row r="384" spans="1:6" s="51" customFormat="1" ht="12" customHeight="1">
      <c r="A384" s="49"/>
      <c r="B384" s="49"/>
      <c r="C384" s="52" t="s">
        <v>108</v>
      </c>
      <c r="D384" s="51">
        <v>1</v>
      </c>
      <c r="E384" s="51">
        <v>0</v>
      </c>
      <c r="F384" s="50">
        <f>SUM(D384:E384)</f>
        <v>1</v>
      </c>
    </row>
    <row r="385" spans="1:6" s="51" customFormat="1" ht="12" customHeight="1">
      <c r="A385" s="49"/>
      <c r="B385" s="49"/>
      <c r="C385" s="52" t="s">
        <v>111</v>
      </c>
      <c r="D385" s="51">
        <v>1</v>
      </c>
      <c r="E385" s="51">
        <v>2</v>
      </c>
      <c r="F385" s="50">
        <f>SUM(D385:E385)</f>
        <v>3</v>
      </c>
    </row>
    <row r="386" spans="1:6" s="51" customFormat="1" ht="12" customHeight="1">
      <c r="A386" s="49"/>
      <c r="B386" s="49"/>
      <c r="C386" s="52" t="s">
        <v>117</v>
      </c>
      <c r="D386" s="51">
        <v>2</v>
      </c>
      <c r="E386" s="51">
        <v>0</v>
      </c>
      <c r="F386" s="50">
        <f>SUM(D386:E386)</f>
        <v>2</v>
      </c>
    </row>
    <row r="387" spans="1:6" s="51" customFormat="1" ht="12" customHeight="1">
      <c r="A387" s="49"/>
      <c r="B387" s="49"/>
      <c r="C387" s="52" t="s">
        <v>107</v>
      </c>
      <c r="D387" s="51">
        <v>49</v>
      </c>
      <c r="E387" s="51">
        <v>39</v>
      </c>
      <c r="F387" s="50">
        <f>SUM(D387:E387)</f>
        <v>88</v>
      </c>
    </row>
    <row r="388" spans="1:6" s="51" customFormat="1" ht="12" customHeight="1">
      <c r="A388" s="49"/>
      <c r="B388" s="49"/>
      <c r="C388" s="52" t="s">
        <v>113</v>
      </c>
      <c r="D388" s="51">
        <v>2</v>
      </c>
      <c r="E388" s="51">
        <v>0</v>
      </c>
      <c r="F388" s="50">
        <f>SUM(D388:E388)</f>
        <v>2</v>
      </c>
    </row>
    <row r="389" spans="1:6" s="51" customFormat="1" ht="12" customHeight="1">
      <c r="A389" s="49"/>
      <c r="B389" s="49" t="s">
        <v>18</v>
      </c>
      <c r="C389" s="49"/>
      <c r="D389" s="51">
        <f>SUM(D390)</f>
        <v>7</v>
      </c>
      <c r="E389" s="51">
        <f>SUM(E390)</f>
        <v>3</v>
      </c>
      <c r="F389" s="51">
        <f>SUM(F390)</f>
        <v>10</v>
      </c>
    </row>
    <row r="390" spans="1:6" s="51" customFormat="1" ht="12" customHeight="1">
      <c r="A390" s="49"/>
      <c r="B390" s="49"/>
      <c r="C390" s="52" t="s">
        <v>107</v>
      </c>
      <c r="D390" s="51">
        <v>7</v>
      </c>
      <c r="E390" s="51">
        <v>3</v>
      </c>
      <c r="F390" s="50">
        <f>SUM(D390:E390)</f>
        <v>10</v>
      </c>
    </row>
    <row r="391" spans="1:6" s="51" customFormat="1" ht="12" customHeight="1">
      <c r="A391" s="49"/>
      <c r="B391" s="49" t="s">
        <v>20</v>
      </c>
      <c r="C391" s="49"/>
      <c r="D391" s="49">
        <f>SUM(D392:D393)</f>
        <v>40</v>
      </c>
      <c r="E391" s="49">
        <f>SUM(E392:E393)</f>
        <v>64</v>
      </c>
      <c r="F391" s="49">
        <f>SUM(F392:F393)</f>
        <v>104</v>
      </c>
    </row>
    <row r="392" spans="1:6" s="51" customFormat="1" ht="12" customHeight="1">
      <c r="A392" s="49"/>
      <c r="B392" s="49"/>
      <c r="C392" s="52" t="s">
        <v>117</v>
      </c>
      <c r="D392" s="49">
        <v>1</v>
      </c>
      <c r="E392" s="49">
        <v>1</v>
      </c>
      <c r="F392" s="49">
        <f>SUM(D392:E392)</f>
        <v>2</v>
      </c>
    </row>
    <row r="393" spans="1:6" s="51" customFormat="1" ht="12" customHeight="1">
      <c r="A393" s="49"/>
      <c r="B393" s="49"/>
      <c r="C393" s="52" t="s">
        <v>107</v>
      </c>
      <c r="D393" s="49">
        <v>39</v>
      </c>
      <c r="E393" s="49">
        <v>63</v>
      </c>
      <c r="F393" s="50">
        <f>SUM(D393:E393)</f>
        <v>102</v>
      </c>
    </row>
    <row r="394" spans="1:6" s="51" customFormat="1" ht="12" customHeight="1">
      <c r="A394" s="49"/>
      <c r="B394" s="52" t="s">
        <v>32</v>
      </c>
      <c r="C394" s="52"/>
      <c r="D394" s="73">
        <f>SUM(D395)</f>
        <v>11</v>
      </c>
      <c r="E394" s="73">
        <f>SUM(E395)</f>
        <v>3</v>
      </c>
      <c r="F394" s="73">
        <f>SUM(F395)</f>
        <v>14</v>
      </c>
    </row>
    <row r="395" spans="2:6" ht="12" customHeight="1">
      <c r="B395" s="6"/>
      <c r="C395" s="52" t="s">
        <v>107</v>
      </c>
      <c r="D395" s="19">
        <v>11</v>
      </c>
      <c r="E395" s="19">
        <v>3</v>
      </c>
      <c r="F395" s="50">
        <f>SUM(D395:E395)</f>
        <v>14</v>
      </c>
    </row>
    <row r="396" spans="2:6" ht="12" customHeight="1">
      <c r="B396" s="6"/>
      <c r="C396" s="6"/>
      <c r="D396" s="19"/>
      <c r="E396" s="19"/>
      <c r="F396" s="19"/>
    </row>
    <row r="397" spans="1:6" ht="12" customHeight="1">
      <c r="A397" s="4" t="s">
        <v>38</v>
      </c>
      <c r="B397" s="6"/>
      <c r="C397" s="6"/>
      <c r="D397" s="19">
        <f>SUM(D398,D400,D403,D406,D408)</f>
        <v>226</v>
      </c>
      <c r="E397" s="19">
        <f>SUM(E398,E400,E403,E406,E408)</f>
        <v>425</v>
      </c>
      <c r="F397" s="19">
        <f>SUM(F398,F400,F403,F406,F408)</f>
        <v>651</v>
      </c>
    </row>
    <row r="398" spans="2:6" ht="12" customHeight="1">
      <c r="B398" s="6" t="s">
        <v>62</v>
      </c>
      <c r="C398" s="6"/>
      <c r="D398" s="6">
        <f>SUM(D399)</f>
        <v>78</v>
      </c>
      <c r="E398" s="6">
        <f>SUM(E399)</f>
        <v>67</v>
      </c>
      <c r="F398" s="6">
        <f>SUM(F399)</f>
        <v>145</v>
      </c>
    </row>
    <row r="399" spans="2:6" ht="12" customHeight="1">
      <c r="B399" s="6"/>
      <c r="C399" s="4" t="s">
        <v>107</v>
      </c>
      <c r="D399" s="5">
        <v>78</v>
      </c>
      <c r="E399" s="5">
        <v>67</v>
      </c>
      <c r="F399" s="19">
        <f>SUM(D399:E399)</f>
        <v>145</v>
      </c>
    </row>
    <row r="400" spans="2:6" ht="12" customHeight="1">
      <c r="B400" s="6" t="s">
        <v>12</v>
      </c>
      <c r="C400" s="6"/>
      <c r="D400" s="5">
        <f>SUM(D401:D402)</f>
        <v>23</v>
      </c>
      <c r="E400" s="5">
        <f>SUM(E401:E402)</f>
        <v>48</v>
      </c>
      <c r="F400" s="5">
        <f>SUM(F401:F402)</f>
        <v>71</v>
      </c>
    </row>
    <row r="401" spans="2:6" ht="12" customHeight="1">
      <c r="B401" s="6"/>
      <c r="C401" s="4" t="s">
        <v>108</v>
      </c>
      <c r="D401" s="5">
        <v>14</v>
      </c>
      <c r="E401" s="5">
        <v>34</v>
      </c>
      <c r="F401" s="19">
        <f>SUM(D401:E401)</f>
        <v>48</v>
      </c>
    </row>
    <row r="402" spans="3:6" ht="12.75">
      <c r="C402" s="5" t="s">
        <v>107</v>
      </c>
      <c r="D402" s="5">
        <v>9</v>
      </c>
      <c r="E402" s="5">
        <v>14</v>
      </c>
      <c r="F402" s="19">
        <f>SUM(D402:E402)</f>
        <v>23</v>
      </c>
    </row>
    <row r="403" spans="2:6" ht="12" customHeight="1">
      <c r="B403" s="6" t="s">
        <v>4</v>
      </c>
      <c r="C403" s="6"/>
      <c r="D403" s="6">
        <f>SUM(D404:D405)</f>
        <v>45</v>
      </c>
      <c r="E403" s="6">
        <f>SUM(E404:E405)</f>
        <v>78</v>
      </c>
      <c r="F403" s="6">
        <f>SUM(F404:F405)</f>
        <v>123</v>
      </c>
    </row>
    <row r="404" spans="2:6" ht="12" customHeight="1">
      <c r="B404" s="6"/>
      <c r="C404" s="4" t="s">
        <v>108</v>
      </c>
      <c r="D404" s="6">
        <v>35</v>
      </c>
      <c r="E404" s="6">
        <v>60</v>
      </c>
      <c r="F404" s="19">
        <f>SUM(D404:E404)</f>
        <v>95</v>
      </c>
    </row>
    <row r="405" spans="2:6" ht="12" customHeight="1">
      <c r="B405" s="6"/>
      <c r="C405" s="4" t="s">
        <v>107</v>
      </c>
      <c r="D405" s="6">
        <v>10</v>
      </c>
      <c r="E405" s="6">
        <v>18</v>
      </c>
      <c r="F405" s="19">
        <f>SUM(D405:E405)</f>
        <v>28</v>
      </c>
    </row>
    <row r="406" spans="2:6" ht="12" customHeight="1">
      <c r="B406" s="6" t="s">
        <v>26</v>
      </c>
      <c r="C406" s="6"/>
      <c r="D406" s="5">
        <f>SUM(D407)</f>
        <v>1</v>
      </c>
      <c r="E406" s="5">
        <f>SUM(E407)</f>
        <v>2</v>
      </c>
      <c r="F406" s="5">
        <f>SUM(F407)</f>
        <v>3</v>
      </c>
    </row>
    <row r="407" spans="2:6" ht="12" customHeight="1">
      <c r="B407" s="6"/>
      <c r="C407" s="4" t="s">
        <v>108</v>
      </c>
      <c r="D407" s="5">
        <v>1</v>
      </c>
      <c r="E407" s="5">
        <v>2</v>
      </c>
      <c r="F407" s="19">
        <f>SUM(D407:E407)</f>
        <v>3</v>
      </c>
    </row>
    <row r="408" spans="2:6" ht="12" customHeight="1">
      <c r="B408" s="6" t="s">
        <v>14</v>
      </c>
      <c r="C408" s="6"/>
      <c r="D408" s="5">
        <f>SUM(D409:D412)</f>
        <v>79</v>
      </c>
      <c r="E408" s="5">
        <f>SUM(E409:E412)</f>
        <v>230</v>
      </c>
      <c r="F408" s="5">
        <f>SUM(F409:F412)</f>
        <v>309</v>
      </c>
    </row>
    <row r="409" spans="2:6" ht="12" customHeight="1">
      <c r="B409" s="6"/>
      <c r="C409" s="4" t="s">
        <v>106</v>
      </c>
      <c r="D409" s="5">
        <v>1</v>
      </c>
      <c r="E409" s="5">
        <v>12</v>
      </c>
      <c r="F409" s="19">
        <f>SUM(D409:E409)</f>
        <v>13</v>
      </c>
    </row>
    <row r="410" spans="2:6" ht="12" customHeight="1">
      <c r="B410" s="6"/>
      <c r="C410" s="4" t="s">
        <v>107</v>
      </c>
      <c r="D410" s="5">
        <v>65</v>
      </c>
      <c r="E410" s="5">
        <v>179</v>
      </c>
      <c r="F410" s="19">
        <f>SUM(D410:E410)</f>
        <v>244</v>
      </c>
    </row>
    <row r="411" spans="2:6" ht="12" customHeight="1">
      <c r="B411" s="6"/>
      <c r="C411" s="4" t="s">
        <v>112</v>
      </c>
      <c r="D411" s="5">
        <v>13</v>
      </c>
      <c r="E411" s="5">
        <v>38</v>
      </c>
      <c r="F411" s="19">
        <f>SUM(D411:E411)</f>
        <v>51</v>
      </c>
    </row>
    <row r="412" spans="2:6" ht="12" customHeight="1">
      <c r="B412" s="6"/>
      <c r="C412" s="4" t="s">
        <v>113</v>
      </c>
      <c r="D412" s="5">
        <v>0</v>
      </c>
      <c r="E412" s="5">
        <v>1</v>
      </c>
      <c r="F412" s="19">
        <f>SUM(D412:E412)</f>
        <v>1</v>
      </c>
    </row>
    <row r="413" spans="2:6" ht="12" customHeight="1">
      <c r="B413" s="6"/>
      <c r="C413" s="4"/>
      <c r="F413" s="19"/>
    </row>
    <row r="414" spans="1:6" ht="12" customHeight="1">
      <c r="A414" s="4" t="s">
        <v>30</v>
      </c>
      <c r="B414" s="6"/>
      <c r="C414" s="6"/>
      <c r="D414" s="19">
        <f>SUM(D415:D436)/2</f>
        <v>288</v>
      </c>
      <c r="E414" s="19">
        <f>SUM(E415:E436)/2</f>
        <v>523</v>
      </c>
      <c r="F414" s="19">
        <f>SUM(F415:F436)/2</f>
        <v>811</v>
      </c>
    </row>
    <row r="415" spans="1:6" ht="12" customHeight="1">
      <c r="A415" s="6"/>
      <c r="B415" s="6" t="s">
        <v>62</v>
      </c>
      <c r="C415" s="6"/>
      <c r="D415" s="5">
        <f>SUM(D416)</f>
        <v>34</v>
      </c>
      <c r="E415" s="5">
        <f>SUM(E416)</f>
        <v>23</v>
      </c>
      <c r="F415" s="5">
        <f>SUM(F416)</f>
        <v>57</v>
      </c>
    </row>
    <row r="416" spans="1:6" ht="12" customHeight="1">
      <c r="A416" s="6"/>
      <c r="B416" s="6"/>
      <c r="C416" s="4" t="s">
        <v>107</v>
      </c>
      <c r="D416" s="5">
        <v>34</v>
      </c>
      <c r="E416" s="5">
        <v>23</v>
      </c>
      <c r="F416" s="19">
        <f aca="true" t="shared" si="7" ref="F416:F436">SUM(D416:E416)</f>
        <v>57</v>
      </c>
    </row>
    <row r="417" spans="1:6" ht="12" customHeight="1">
      <c r="A417" s="6"/>
      <c r="B417" s="6" t="s">
        <v>12</v>
      </c>
      <c r="C417" s="6"/>
      <c r="D417" s="6">
        <f>SUM(D418:D420)</f>
        <v>65</v>
      </c>
      <c r="E417" s="6">
        <f>SUM(E418:E420)</f>
        <v>136</v>
      </c>
      <c r="F417" s="6">
        <f>SUM(F418:F420)</f>
        <v>201</v>
      </c>
    </row>
    <row r="418" spans="1:6" ht="12" customHeight="1">
      <c r="A418" s="6"/>
      <c r="B418" s="6"/>
      <c r="C418" s="4" t="s">
        <v>108</v>
      </c>
      <c r="D418" s="6">
        <v>45</v>
      </c>
      <c r="E418" s="6">
        <v>86</v>
      </c>
      <c r="F418" s="19">
        <f t="shared" si="7"/>
        <v>131</v>
      </c>
    </row>
    <row r="419" spans="1:6" ht="12" customHeight="1">
      <c r="A419" s="6"/>
      <c r="B419" s="6"/>
      <c r="C419" s="4" t="s">
        <v>117</v>
      </c>
      <c r="D419" s="6">
        <v>6</v>
      </c>
      <c r="E419" s="6">
        <v>12</v>
      </c>
      <c r="F419" s="19">
        <f t="shared" si="7"/>
        <v>18</v>
      </c>
    </row>
    <row r="420" spans="1:6" ht="12" customHeight="1">
      <c r="A420" s="6"/>
      <c r="B420" s="6"/>
      <c r="C420" s="4" t="s">
        <v>107</v>
      </c>
      <c r="D420" s="6">
        <v>14</v>
      </c>
      <c r="E420" s="6">
        <v>38</v>
      </c>
      <c r="F420" s="19">
        <f t="shared" si="7"/>
        <v>52</v>
      </c>
    </row>
    <row r="421" spans="1:6" ht="12" customHeight="1">
      <c r="A421" s="6"/>
      <c r="B421" s="4" t="s">
        <v>46</v>
      </c>
      <c r="C421" s="4"/>
      <c r="D421" s="6">
        <f>SUM(D422:D424)</f>
        <v>12</v>
      </c>
      <c r="E421" s="6">
        <f>SUM(E422:E424)</f>
        <v>80</v>
      </c>
      <c r="F421" s="6">
        <f>SUM(F422:F424)</f>
        <v>92</v>
      </c>
    </row>
    <row r="422" spans="1:6" ht="12" customHeight="1">
      <c r="A422" s="6"/>
      <c r="B422" s="4"/>
      <c r="C422" s="4" t="s">
        <v>108</v>
      </c>
      <c r="D422" s="6">
        <v>10</v>
      </c>
      <c r="E422" s="6">
        <v>72</v>
      </c>
      <c r="F422" s="19">
        <f t="shared" si="7"/>
        <v>82</v>
      </c>
    </row>
    <row r="423" spans="1:6" ht="12" customHeight="1">
      <c r="A423" s="6"/>
      <c r="B423" s="4"/>
      <c r="C423" s="4" t="s">
        <v>107</v>
      </c>
      <c r="D423" s="6">
        <v>1</v>
      </c>
      <c r="E423" s="6">
        <v>4</v>
      </c>
      <c r="F423" s="19">
        <f t="shared" si="7"/>
        <v>5</v>
      </c>
    </row>
    <row r="424" spans="1:6" ht="12" customHeight="1">
      <c r="A424" s="6"/>
      <c r="B424" s="4"/>
      <c r="C424" s="4" t="s">
        <v>113</v>
      </c>
      <c r="D424" s="6">
        <v>1</v>
      </c>
      <c r="E424" s="6">
        <v>4</v>
      </c>
      <c r="F424" s="19">
        <f t="shared" si="7"/>
        <v>5</v>
      </c>
    </row>
    <row r="425" spans="1:6" ht="12" customHeight="1">
      <c r="A425" s="6"/>
      <c r="B425" s="6" t="s">
        <v>16</v>
      </c>
      <c r="C425" s="6"/>
      <c r="D425" s="5">
        <f>SUM(D426)</f>
        <v>51</v>
      </c>
      <c r="E425" s="5">
        <f>SUM(E426)</f>
        <v>16</v>
      </c>
      <c r="F425" s="5">
        <f>SUM(F426)</f>
        <v>67</v>
      </c>
    </row>
    <row r="426" spans="1:6" ht="12" customHeight="1">
      <c r="A426" s="6"/>
      <c r="B426" s="6"/>
      <c r="C426" s="4" t="s">
        <v>107</v>
      </c>
      <c r="D426" s="5">
        <v>51</v>
      </c>
      <c r="E426" s="5">
        <v>16</v>
      </c>
      <c r="F426" s="19">
        <f t="shared" si="7"/>
        <v>67</v>
      </c>
    </row>
    <row r="427" spans="1:6" ht="12" customHeight="1">
      <c r="A427" s="6"/>
      <c r="B427" s="6" t="s">
        <v>4</v>
      </c>
      <c r="C427" s="6"/>
      <c r="D427" s="65">
        <f>SUM(D428:D429)</f>
        <v>43</v>
      </c>
      <c r="E427" s="65">
        <f>SUM(E428:E429)</f>
        <v>66</v>
      </c>
      <c r="F427" s="65">
        <f>SUM(F428:F429)</f>
        <v>109</v>
      </c>
    </row>
    <row r="428" spans="1:6" ht="12" customHeight="1">
      <c r="A428" s="6"/>
      <c r="B428" s="6"/>
      <c r="C428" s="4" t="s">
        <v>108</v>
      </c>
      <c r="D428" s="65">
        <v>42</v>
      </c>
      <c r="E428" s="65">
        <v>65</v>
      </c>
      <c r="F428" s="66">
        <f t="shared" si="7"/>
        <v>107</v>
      </c>
    </row>
    <row r="429" spans="1:6" ht="12" customHeight="1">
      <c r="A429" s="6"/>
      <c r="B429" s="6"/>
      <c r="C429" s="4" t="s">
        <v>107</v>
      </c>
      <c r="D429" s="65">
        <v>1</v>
      </c>
      <c r="E429" s="65">
        <v>1</v>
      </c>
      <c r="F429" s="66">
        <f t="shared" si="7"/>
        <v>2</v>
      </c>
    </row>
    <row r="430" spans="1:6" ht="12" customHeight="1">
      <c r="A430" s="6"/>
      <c r="B430" s="6" t="s">
        <v>14</v>
      </c>
      <c r="C430" s="6"/>
      <c r="D430" s="5">
        <f>SUM(D431:D434)</f>
        <v>33</v>
      </c>
      <c r="E430" s="5">
        <f>SUM(E431:E434)</f>
        <v>130</v>
      </c>
      <c r="F430" s="5">
        <f>SUM(F431:F434)</f>
        <v>163</v>
      </c>
    </row>
    <row r="431" spans="1:6" ht="12" customHeight="1">
      <c r="A431" s="6"/>
      <c r="B431" s="6"/>
      <c r="C431" s="4" t="s">
        <v>107</v>
      </c>
      <c r="D431" s="5">
        <v>13</v>
      </c>
      <c r="E431" s="5">
        <v>34</v>
      </c>
      <c r="F431" s="19">
        <f t="shared" si="7"/>
        <v>47</v>
      </c>
    </row>
    <row r="432" spans="1:6" ht="12" customHeight="1">
      <c r="A432" s="6"/>
      <c r="B432" s="6"/>
      <c r="C432" s="4" t="s">
        <v>108</v>
      </c>
      <c r="D432" s="5">
        <v>20</v>
      </c>
      <c r="E432" s="5">
        <v>79</v>
      </c>
      <c r="F432" s="19">
        <f t="shared" si="7"/>
        <v>99</v>
      </c>
    </row>
    <row r="433" spans="1:6" ht="12" customHeight="1">
      <c r="A433" s="6"/>
      <c r="B433" s="6"/>
      <c r="C433" s="4" t="s">
        <v>106</v>
      </c>
      <c r="D433" s="5">
        <v>0</v>
      </c>
      <c r="E433" s="5">
        <v>1</v>
      </c>
      <c r="F433" s="19">
        <f t="shared" si="7"/>
        <v>1</v>
      </c>
    </row>
    <row r="434" spans="1:6" ht="12" customHeight="1">
      <c r="A434" s="6"/>
      <c r="B434" s="6"/>
      <c r="C434" s="4" t="s">
        <v>117</v>
      </c>
      <c r="D434" s="5">
        <v>0</v>
      </c>
      <c r="E434" s="5">
        <v>16</v>
      </c>
      <c r="F434" s="19">
        <f t="shared" si="7"/>
        <v>16</v>
      </c>
    </row>
    <row r="435" spans="1:6" ht="12" customHeight="1">
      <c r="A435" s="6"/>
      <c r="B435" s="6" t="s">
        <v>20</v>
      </c>
      <c r="C435" s="6"/>
      <c r="D435" s="5">
        <f>SUM(D436)</f>
        <v>50</v>
      </c>
      <c r="E435" s="5">
        <f>SUM(E436)</f>
        <v>72</v>
      </c>
      <c r="F435" s="5">
        <f>SUM(F436)</f>
        <v>122</v>
      </c>
    </row>
    <row r="436" spans="1:6" ht="12" customHeight="1">
      <c r="A436" s="6"/>
      <c r="B436" s="6"/>
      <c r="C436" s="4" t="s">
        <v>107</v>
      </c>
      <c r="D436" s="5">
        <v>50</v>
      </c>
      <c r="E436" s="5">
        <v>72</v>
      </c>
      <c r="F436" s="19">
        <f t="shared" si="7"/>
        <v>122</v>
      </c>
    </row>
    <row r="437" spans="1:7" ht="12" customHeight="1">
      <c r="A437" s="15"/>
      <c r="B437" s="15"/>
      <c r="C437" s="15"/>
      <c r="D437" s="21"/>
      <c r="E437" s="21"/>
      <c r="F437" s="21"/>
      <c r="G437" s="16"/>
    </row>
    <row r="438" spans="4:6" ht="9" customHeight="1">
      <c r="D438" s="20"/>
      <c r="E438" s="20"/>
      <c r="F438" s="20"/>
    </row>
    <row r="439" spans="1:6" ht="12.75" customHeight="1">
      <c r="A439" s="60" t="s">
        <v>36</v>
      </c>
      <c r="B439" s="61"/>
      <c r="C439" s="61"/>
      <c r="D439" s="62">
        <f>SUM(D10:D436)/3</f>
        <v>5495</v>
      </c>
      <c r="E439" s="62">
        <f>SUM(E10:E436)/3</f>
        <v>7041</v>
      </c>
      <c r="F439" s="62">
        <f>SUM(F10:F436)/3</f>
        <v>12536</v>
      </c>
    </row>
    <row r="440" spans="1:7" ht="9" customHeight="1">
      <c r="A440" s="16"/>
      <c r="B440" s="17"/>
      <c r="C440" s="17"/>
      <c r="D440" s="16"/>
      <c r="E440" s="16"/>
      <c r="F440" s="16"/>
      <c r="G440" s="16"/>
    </row>
    <row r="442" spans="1:6" ht="12" customHeight="1">
      <c r="A442" s="32" t="s">
        <v>120</v>
      </c>
      <c r="D442" s="20"/>
      <c r="E442" s="20"/>
      <c r="F442" s="20"/>
    </row>
    <row r="444" ht="12.75">
      <c r="A444" s="18" t="s">
        <v>37</v>
      </c>
    </row>
  </sheetData>
  <mergeCells count="2">
    <mergeCell ref="A2:F2"/>
    <mergeCell ref="A1:F1"/>
  </mergeCells>
  <printOptions horizontalCentered="1"/>
  <pageMargins left="0.7874015748031497" right="0.7874015748031497" top="0.3937007874015748" bottom="0.3937007874015748" header="0.1968503937007874" footer="0.1968503937007874"/>
  <pageSetup horizontalDpi="600" verticalDpi="600" orientation="landscape" paperSize="125" scale="79" r:id="rId1"/>
  <rowBreaks count="8" manualBreakCount="8">
    <brk id="58" max="255" man="1"/>
    <brk id="88" max="255" man="1"/>
    <brk id="127" max="255" man="1"/>
    <brk id="170" max="255" man="1"/>
    <brk id="217" max="255" man="1"/>
    <brk id="265" max="255" man="1"/>
    <brk id="317" max="255" man="1"/>
    <brk id="4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workbookViewId="0" topLeftCell="A1">
      <selection activeCell="H1" sqref="H1:K16384"/>
    </sheetView>
  </sheetViews>
  <sheetFormatPr defaultColWidth="11.421875" defaultRowHeight="12.75"/>
  <cols>
    <col min="1" max="2" width="2.28125" style="1" customWidth="1"/>
    <col min="3" max="3" width="57.57421875" style="1" customWidth="1"/>
    <col min="4" max="6" width="11.421875" style="1" customWidth="1"/>
    <col min="7" max="7" width="0.85546875" style="1" customWidth="1"/>
    <col min="8" max="16384" width="11.421875" style="1" customWidth="1"/>
  </cols>
  <sheetData>
    <row r="1" spans="1:6" ht="12.75">
      <c r="A1" s="76" t="s">
        <v>130</v>
      </c>
      <c r="B1" s="76"/>
      <c r="C1" s="76"/>
      <c r="D1" s="76"/>
      <c r="E1" s="76"/>
      <c r="F1" s="76"/>
    </row>
    <row r="2" spans="1:6" ht="12.75">
      <c r="A2" s="74" t="s">
        <v>128</v>
      </c>
      <c r="B2" s="74"/>
      <c r="C2" s="74"/>
      <c r="D2" s="74"/>
      <c r="E2" s="74"/>
      <c r="F2" s="74"/>
    </row>
    <row r="3" spans="1:6" ht="14.25">
      <c r="A3" s="22" t="s">
        <v>118</v>
      </c>
      <c r="B3" s="22"/>
      <c r="C3" s="22"/>
      <c r="D3" s="23"/>
      <c r="E3" s="23"/>
      <c r="F3" s="23"/>
    </row>
    <row r="4" spans="1:6" ht="12.75">
      <c r="A4" s="24">
        <v>2005</v>
      </c>
      <c r="B4" s="24"/>
      <c r="C4" s="24"/>
      <c r="D4" s="23"/>
      <c r="E4" s="23"/>
      <c r="F4" s="23"/>
    </row>
    <row r="5" spans="1:7" ht="12.75">
      <c r="A5" s="2"/>
      <c r="B5" s="2"/>
      <c r="C5" s="2"/>
      <c r="D5" s="2"/>
      <c r="E5" s="2"/>
      <c r="F5" s="2"/>
      <c r="G5" s="25"/>
    </row>
    <row r="6" spans="1:6" ht="8.25" customHeight="1">
      <c r="A6" s="26"/>
      <c r="B6" s="26"/>
      <c r="C6" s="26"/>
      <c r="D6" s="26"/>
      <c r="E6" s="26"/>
      <c r="F6" s="26"/>
    </row>
    <row r="7" spans="1:6" ht="12.75">
      <c r="A7" s="44" t="s">
        <v>129</v>
      </c>
      <c r="B7" s="27"/>
      <c r="C7" s="27"/>
      <c r="D7" s="28" t="s">
        <v>33</v>
      </c>
      <c r="E7" s="28" t="s">
        <v>34</v>
      </c>
      <c r="F7" s="28" t="s">
        <v>35</v>
      </c>
    </row>
    <row r="8" spans="1:7" ht="8.25" customHeight="1">
      <c r="A8" s="29"/>
      <c r="B8" s="29"/>
      <c r="C8" s="29"/>
      <c r="D8" s="29"/>
      <c r="E8" s="29"/>
      <c r="F8" s="29"/>
      <c r="G8" s="25"/>
    </row>
    <row r="9" spans="1:6" ht="12" customHeight="1">
      <c r="A9" s="2"/>
      <c r="B9" s="2"/>
      <c r="C9" s="2"/>
      <c r="D9" s="2"/>
      <c r="E9" s="2"/>
      <c r="F9" s="2"/>
    </row>
    <row r="10" spans="1:9" ht="12" customHeight="1">
      <c r="A10" s="55" t="s">
        <v>121</v>
      </c>
      <c r="B10" s="55"/>
      <c r="C10" s="55"/>
      <c r="D10" s="55">
        <f>SUM(D11,D16,D20)</f>
        <v>21</v>
      </c>
      <c r="E10" s="55">
        <f>SUM(E11,E16,E20)</f>
        <v>127</v>
      </c>
      <c r="F10" s="55">
        <f>SUM(F11,F16,F20)</f>
        <v>148</v>
      </c>
      <c r="I10" s="63"/>
    </row>
    <row r="11" spans="2:9" ht="12" customHeight="1">
      <c r="B11" s="2" t="s">
        <v>78</v>
      </c>
      <c r="C11" s="2"/>
      <c r="D11" s="5">
        <f>SUM(D12:D14)</f>
        <v>6</v>
      </c>
      <c r="E11" s="5">
        <f>SUM(E12:E14)</f>
        <v>39</v>
      </c>
      <c r="F11" s="5">
        <f>SUM(F12:F14)</f>
        <v>45</v>
      </c>
      <c r="I11" s="63"/>
    </row>
    <row r="12" spans="2:9" ht="12" customHeight="1">
      <c r="B12" s="2"/>
      <c r="C12" s="2" t="s">
        <v>108</v>
      </c>
      <c r="D12" s="5">
        <v>3</v>
      </c>
      <c r="E12" s="5">
        <v>23</v>
      </c>
      <c r="F12" s="30">
        <f>SUM(D12:E12)</f>
        <v>26</v>
      </c>
      <c r="I12" s="63"/>
    </row>
    <row r="13" spans="2:9" ht="12" customHeight="1">
      <c r="B13" s="2"/>
      <c r="C13" s="2" t="s">
        <v>117</v>
      </c>
      <c r="D13" s="5">
        <v>3</v>
      </c>
      <c r="E13" s="5">
        <v>10</v>
      </c>
      <c r="F13" s="30">
        <f>SUM(D13:E13)</f>
        <v>13</v>
      </c>
      <c r="I13" s="63"/>
    </row>
    <row r="14" spans="2:9" ht="12" customHeight="1">
      <c r="B14" s="2"/>
      <c r="C14" s="2" t="s">
        <v>113</v>
      </c>
      <c r="D14" s="5">
        <v>0</v>
      </c>
      <c r="E14" s="5">
        <v>6</v>
      </c>
      <c r="F14" s="30">
        <f>SUM(D14:E14)</f>
        <v>6</v>
      </c>
      <c r="I14" s="63"/>
    </row>
    <row r="15" spans="2:9" ht="12" customHeight="1">
      <c r="B15" s="2"/>
      <c r="C15" s="2"/>
      <c r="D15" s="5"/>
      <c r="E15" s="5"/>
      <c r="F15" s="30"/>
      <c r="I15" s="63"/>
    </row>
    <row r="16" spans="2:9" ht="12" customHeight="1">
      <c r="B16" s="2" t="s">
        <v>38</v>
      </c>
      <c r="C16" s="2"/>
      <c r="D16" s="5">
        <f>SUM(D17:D18)</f>
        <v>5</v>
      </c>
      <c r="E16" s="5">
        <f>SUM(E17:E18)</f>
        <v>34</v>
      </c>
      <c r="F16" s="5">
        <f>SUM(F17:F18)</f>
        <v>39</v>
      </c>
      <c r="I16" s="63"/>
    </row>
    <row r="17" spans="2:9" ht="12" customHeight="1">
      <c r="B17" s="2"/>
      <c r="C17" s="2" t="s">
        <v>108</v>
      </c>
      <c r="D17" s="5">
        <v>1</v>
      </c>
      <c r="E17" s="5">
        <v>7</v>
      </c>
      <c r="F17" s="30">
        <f>SUM(D17:E17)</f>
        <v>8</v>
      </c>
      <c r="I17" s="63"/>
    </row>
    <row r="18" spans="2:9" ht="12" customHeight="1">
      <c r="B18" s="2"/>
      <c r="C18" s="2" t="s">
        <v>107</v>
      </c>
      <c r="D18" s="5">
        <v>4</v>
      </c>
      <c r="E18" s="5">
        <v>27</v>
      </c>
      <c r="F18" s="30">
        <f>SUM(D18:E18)</f>
        <v>31</v>
      </c>
      <c r="I18" s="63"/>
    </row>
    <row r="19" spans="2:9" ht="12" customHeight="1">
      <c r="B19" s="2"/>
      <c r="C19" s="2"/>
      <c r="D19" s="5"/>
      <c r="E19" s="5"/>
      <c r="F19" s="30"/>
      <c r="I19" s="63"/>
    </row>
    <row r="20" spans="2:9" ht="12" customHeight="1">
      <c r="B20" s="2" t="s">
        <v>30</v>
      </c>
      <c r="C20" s="2"/>
      <c r="D20" s="5">
        <f>SUM(D21:D23)</f>
        <v>10</v>
      </c>
      <c r="E20" s="5">
        <f>SUM(E21:E23)</f>
        <v>54</v>
      </c>
      <c r="F20" s="5">
        <f>SUM(F21:F23)</f>
        <v>64</v>
      </c>
      <c r="I20" s="63"/>
    </row>
    <row r="21" spans="2:9" ht="12" customHeight="1">
      <c r="B21" s="2"/>
      <c r="C21" s="2" t="s">
        <v>108</v>
      </c>
      <c r="D21" s="5">
        <v>8</v>
      </c>
      <c r="E21" s="5">
        <v>48</v>
      </c>
      <c r="F21" s="30">
        <f>SUM(D21:E21)</f>
        <v>56</v>
      </c>
      <c r="I21" s="63"/>
    </row>
    <row r="22" spans="2:9" ht="12" customHeight="1">
      <c r="B22" s="2"/>
      <c r="C22" s="2" t="s">
        <v>117</v>
      </c>
      <c r="D22" s="5">
        <v>2</v>
      </c>
      <c r="E22" s="5">
        <v>4</v>
      </c>
      <c r="F22" s="30">
        <f>SUM(D22:E22)</f>
        <v>6</v>
      </c>
      <c r="I22" s="63"/>
    </row>
    <row r="23" spans="2:9" ht="12" customHeight="1">
      <c r="B23" s="2"/>
      <c r="C23" s="2" t="s">
        <v>107</v>
      </c>
      <c r="D23" s="5">
        <v>0</v>
      </c>
      <c r="E23" s="5">
        <v>2</v>
      </c>
      <c r="F23" s="30">
        <f>SUM(D23:E23)</f>
        <v>2</v>
      </c>
      <c r="I23" s="63"/>
    </row>
    <row r="24" spans="2:6" ht="12" customHeight="1">
      <c r="B24" s="2"/>
      <c r="C24" s="2"/>
      <c r="D24" s="5"/>
      <c r="E24" s="5"/>
      <c r="F24" s="30"/>
    </row>
    <row r="25" spans="1:6" ht="12" customHeight="1">
      <c r="A25" s="58" t="s">
        <v>127</v>
      </c>
      <c r="B25" s="55"/>
      <c r="C25" s="55"/>
      <c r="D25" s="59">
        <f aca="true" t="shared" si="0" ref="D25:F26">SUM(D26)</f>
        <v>0</v>
      </c>
      <c r="E25" s="59">
        <f t="shared" si="0"/>
        <v>1</v>
      </c>
      <c r="F25" s="59">
        <f t="shared" si="0"/>
        <v>1</v>
      </c>
    </row>
    <row r="26" spans="2:6" ht="12" customHeight="1">
      <c r="B26" s="5" t="s">
        <v>31</v>
      </c>
      <c r="C26" s="5"/>
      <c r="D26" s="5">
        <f t="shared" si="0"/>
        <v>0</v>
      </c>
      <c r="E26" s="5">
        <f t="shared" si="0"/>
        <v>1</v>
      </c>
      <c r="F26" s="5">
        <f t="shared" si="0"/>
        <v>1</v>
      </c>
    </row>
    <row r="27" spans="2:6" ht="12" customHeight="1">
      <c r="B27" s="5"/>
      <c r="C27" s="2" t="s">
        <v>107</v>
      </c>
      <c r="D27" s="5">
        <v>0</v>
      </c>
      <c r="E27" s="5">
        <v>1</v>
      </c>
      <c r="F27" s="30">
        <f>SUM(D27:E27)</f>
        <v>1</v>
      </c>
    </row>
    <row r="28" spans="1:7" ht="12" customHeight="1">
      <c r="A28" s="2"/>
      <c r="B28" s="2"/>
      <c r="C28" s="2"/>
      <c r="D28" s="2"/>
      <c r="E28" s="2"/>
      <c r="F28" s="2"/>
      <c r="G28" s="25"/>
    </row>
    <row r="29" spans="1:7" ht="8.25" customHeight="1">
      <c r="A29" s="26"/>
      <c r="B29" s="26"/>
      <c r="C29" s="26"/>
      <c r="D29" s="26"/>
      <c r="E29" s="26"/>
      <c r="F29" s="26"/>
      <c r="G29" s="31"/>
    </row>
    <row r="30" spans="1:9" ht="12.75">
      <c r="A30" s="55" t="s">
        <v>36</v>
      </c>
      <c r="B30" s="55"/>
      <c r="C30" s="55"/>
      <c r="D30" s="55">
        <f>SUM(D10,D25)</f>
        <v>21</v>
      </c>
      <c r="E30" s="55">
        <f>SUM(E10,E25)</f>
        <v>128</v>
      </c>
      <c r="F30" s="55">
        <f>SUM(F10,F25)</f>
        <v>149</v>
      </c>
      <c r="G30" s="31"/>
      <c r="I30" s="2"/>
    </row>
    <row r="31" spans="1:7" ht="8.25" customHeight="1">
      <c r="A31" s="29"/>
      <c r="B31" s="29"/>
      <c r="C31" s="29"/>
      <c r="D31" s="29"/>
      <c r="E31" s="29"/>
      <c r="F31" s="29"/>
      <c r="G31" s="25"/>
    </row>
    <row r="32" spans="1:6" ht="12.75">
      <c r="A32" s="2"/>
      <c r="B32" s="2"/>
      <c r="C32" s="2"/>
      <c r="D32" s="2"/>
      <c r="E32" s="2"/>
      <c r="F32" s="2"/>
    </row>
    <row r="33" spans="1:6" ht="12.75">
      <c r="A33" s="33" t="s">
        <v>101</v>
      </c>
      <c r="B33" s="2"/>
      <c r="C33" s="2"/>
      <c r="D33" s="2"/>
      <c r="E33" s="2"/>
      <c r="F33" s="2"/>
    </row>
    <row r="34" spans="1:6" ht="12" customHeight="1">
      <c r="A34" s="33" t="s">
        <v>102</v>
      </c>
      <c r="B34" s="33"/>
      <c r="C34" s="33"/>
      <c r="D34" s="2"/>
      <c r="E34" s="2"/>
      <c r="F34" s="2"/>
    </row>
    <row r="35" spans="1:6" ht="12" customHeight="1">
      <c r="A35" s="33" t="s">
        <v>103</v>
      </c>
      <c r="B35" s="33"/>
      <c r="C35" s="33"/>
      <c r="D35" s="2"/>
      <c r="E35" s="2"/>
      <c r="F35" s="2"/>
    </row>
    <row r="36" spans="1:6" ht="12" customHeight="1">
      <c r="A36" s="33"/>
      <c r="B36" s="33"/>
      <c r="C36" s="33"/>
      <c r="D36" s="2"/>
      <c r="E36" s="2"/>
      <c r="F36" s="2"/>
    </row>
    <row r="37" spans="1:6" ht="12" customHeight="1">
      <c r="A37" s="27" t="s">
        <v>37</v>
      </c>
      <c r="B37" s="27"/>
      <c r="C37" s="27"/>
      <c r="D37" s="2"/>
      <c r="E37" s="2"/>
      <c r="F37" s="2"/>
    </row>
  </sheetData>
  <mergeCells count="2">
    <mergeCell ref="A2:F2"/>
    <mergeCell ref="A1:F1"/>
  </mergeCells>
  <printOptions horizontalCentered="1"/>
  <pageMargins left="0.7874015748031497" right="0.7874015748031497" top="0.5905511811023623" bottom="0.5905511811023623" header="0.2755905511811024" footer="0.196850393700787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79"/>
  <sheetViews>
    <sheetView tabSelected="1" view="pageBreakPreview" zoomScale="75" zoomScaleNormal="75" zoomScaleSheetLayoutView="75" workbookViewId="0" topLeftCell="A1">
      <selection activeCell="J34" sqref="J34"/>
    </sheetView>
  </sheetViews>
  <sheetFormatPr defaultColWidth="11.421875" defaultRowHeight="12.75"/>
  <cols>
    <col min="1" max="2" width="2.28125" style="3" customWidth="1"/>
    <col min="3" max="3" width="53.7109375" style="3" customWidth="1"/>
    <col min="4" max="6" width="11.421875" style="46" customWidth="1"/>
    <col min="7" max="7" width="0.9921875" style="36" customWidth="1"/>
    <col min="8" max="8" width="11.421875" style="64" customWidth="1"/>
    <col min="9" max="16384" width="11.421875" style="36" customWidth="1"/>
  </cols>
  <sheetData>
    <row r="1" spans="1:7" ht="12.75">
      <c r="A1" s="77" t="s">
        <v>130</v>
      </c>
      <c r="B1" s="77"/>
      <c r="C1" s="77"/>
      <c r="D1" s="77"/>
      <c r="E1" s="77"/>
      <c r="F1" s="77"/>
      <c r="G1" s="77"/>
    </row>
    <row r="2" spans="1:7" ht="13.5" customHeight="1">
      <c r="A2" s="74" t="s">
        <v>128</v>
      </c>
      <c r="B2" s="74"/>
      <c r="C2" s="74"/>
      <c r="D2" s="74"/>
      <c r="E2" s="74"/>
      <c r="F2" s="74"/>
      <c r="G2" s="74"/>
    </row>
    <row r="3" spans="1:7" ht="13.5" customHeight="1">
      <c r="A3" s="74" t="s">
        <v>122</v>
      </c>
      <c r="B3" s="74"/>
      <c r="C3" s="74"/>
      <c r="D3" s="74"/>
      <c r="E3" s="74"/>
      <c r="F3" s="74"/>
      <c r="G3" s="74"/>
    </row>
    <row r="4" spans="1:6" ht="13.5" customHeight="1">
      <c r="A4" s="37" t="s">
        <v>105</v>
      </c>
      <c r="B4" s="34"/>
      <c r="C4" s="34"/>
      <c r="D4" s="35"/>
      <c r="E4" s="35"/>
      <c r="F4" s="35"/>
    </row>
    <row r="5" spans="1:7" ht="13.5" customHeight="1">
      <c r="A5" s="38"/>
      <c r="B5" s="38"/>
      <c r="C5" s="38"/>
      <c r="D5" s="39"/>
      <c r="E5" s="39"/>
      <c r="F5" s="39"/>
      <c r="G5" s="40"/>
    </row>
    <row r="6" spans="1:7" ht="9" customHeight="1">
      <c r="A6" s="41"/>
      <c r="B6" s="41"/>
      <c r="C6" s="41"/>
      <c r="D6" s="42"/>
      <c r="E6" s="42"/>
      <c r="F6" s="42"/>
      <c r="G6" s="43"/>
    </row>
    <row r="7" spans="1:7" ht="10.5" customHeight="1">
      <c r="A7" s="44" t="s">
        <v>129</v>
      </c>
      <c r="B7" s="44"/>
      <c r="C7" s="44"/>
      <c r="D7" s="45" t="s">
        <v>33</v>
      </c>
      <c r="E7" s="45" t="s">
        <v>34</v>
      </c>
      <c r="F7" s="45" t="s">
        <v>35</v>
      </c>
      <c r="G7" s="43"/>
    </row>
    <row r="8" spans="1:7" ht="9" customHeight="1">
      <c r="A8" s="38"/>
      <c r="B8" s="38"/>
      <c r="C8" s="38"/>
      <c r="D8" s="39"/>
      <c r="E8" s="39"/>
      <c r="F8" s="39"/>
      <c r="G8" s="40"/>
    </row>
    <row r="9" ht="12.75" customHeight="1"/>
    <row r="10" spans="1:6" ht="12.75" customHeight="1">
      <c r="A10" s="56" t="s">
        <v>45</v>
      </c>
      <c r="B10" s="56"/>
      <c r="C10" s="56"/>
      <c r="D10" s="57">
        <f>SUM(D11,D21,D31,D35,D39,D45,D59,D63)</f>
        <v>95</v>
      </c>
      <c r="E10" s="57">
        <f>SUM(E11,E21,E31,E35,E39,E45,E59,E63)</f>
        <v>468</v>
      </c>
      <c r="F10" s="57">
        <f>SUM(F11,F21,F31,F35,F39,F45,F59,F63)</f>
        <v>563</v>
      </c>
    </row>
    <row r="11" spans="1:6" ht="12.75" customHeight="1">
      <c r="A11" s="3" t="s">
        <v>66</v>
      </c>
      <c r="B11" s="36"/>
      <c r="C11" s="36"/>
      <c r="D11" s="46">
        <f>SUM(D12,D14,D16,D18)</f>
        <v>8</v>
      </c>
      <c r="E11" s="46">
        <f>SUM(E12,E14,E16,E18)</f>
        <v>8</v>
      </c>
      <c r="F11" s="46">
        <f>SUM(F12,F14,F16,F18)</f>
        <v>16</v>
      </c>
    </row>
    <row r="12" spans="2:6" ht="12" customHeight="1">
      <c r="B12" s="54" t="s">
        <v>47</v>
      </c>
      <c r="C12" s="54"/>
      <c r="D12" s="6">
        <f>SUM(D13)</f>
        <v>2</v>
      </c>
      <c r="E12" s="6">
        <f>SUM(E13)</f>
        <v>2</v>
      </c>
      <c r="F12" s="6">
        <f>SUM(F13)</f>
        <v>4</v>
      </c>
    </row>
    <row r="13" spans="2:6" ht="12" customHeight="1">
      <c r="B13" s="36"/>
      <c r="C13" s="54" t="s">
        <v>107</v>
      </c>
      <c r="D13" s="6">
        <v>2</v>
      </c>
      <c r="E13" s="6">
        <v>2</v>
      </c>
      <c r="F13" s="46">
        <f>SUM(D13:E13)</f>
        <v>4</v>
      </c>
    </row>
    <row r="14" spans="2:6" ht="12" customHeight="1">
      <c r="B14" s="3" t="s">
        <v>67</v>
      </c>
      <c r="D14" s="6">
        <f>SUM(D15)</f>
        <v>4</v>
      </c>
      <c r="E14" s="6">
        <v>1</v>
      </c>
      <c r="F14" s="46">
        <f>SUM(D14:E14)</f>
        <v>5</v>
      </c>
    </row>
    <row r="15" spans="2:6" ht="12" customHeight="1">
      <c r="B15" s="36"/>
      <c r="C15" s="54" t="s">
        <v>107</v>
      </c>
      <c r="D15" s="6">
        <v>4</v>
      </c>
      <c r="E15" s="6">
        <v>4</v>
      </c>
      <c r="F15" s="6">
        <v>4</v>
      </c>
    </row>
    <row r="16" spans="2:6" ht="12" customHeight="1">
      <c r="B16" s="3" t="s">
        <v>68</v>
      </c>
      <c r="D16" s="6">
        <f>SUM(D17)</f>
        <v>2</v>
      </c>
      <c r="E16" s="6">
        <f>SUM(E17)</f>
        <v>2</v>
      </c>
      <c r="F16" s="6">
        <f>SUM(F17)</f>
        <v>4</v>
      </c>
    </row>
    <row r="17" spans="2:6" ht="12" customHeight="1">
      <c r="B17" s="36"/>
      <c r="C17" s="54" t="s">
        <v>107</v>
      </c>
      <c r="D17" s="6">
        <v>2</v>
      </c>
      <c r="E17" s="6">
        <v>2</v>
      </c>
      <c r="F17" s="46">
        <f>SUM(D17:E17)</f>
        <v>4</v>
      </c>
    </row>
    <row r="18" spans="2:6" ht="12" customHeight="1">
      <c r="B18" s="3" t="s">
        <v>69</v>
      </c>
      <c r="D18" s="4">
        <f>SUM(D19)</f>
        <v>0</v>
      </c>
      <c r="E18" s="4">
        <f>SUM(E19)</f>
        <v>3</v>
      </c>
      <c r="F18" s="4">
        <f>SUM(F19)</f>
        <v>3</v>
      </c>
    </row>
    <row r="19" spans="2:6" ht="12" customHeight="1">
      <c r="B19" s="36"/>
      <c r="C19" s="54" t="s">
        <v>107</v>
      </c>
      <c r="D19" s="4">
        <v>0</v>
      </c>
      <c r="E19" s="6">
        <v>3</v>
      </c>
      <c r="F19" s="46">
        <f>SUM(D19:E19)</f>
        <v>3</v>
      </c>
    </row>
    <row r="20" spans="4:5" ht="12" customHeight="1">
      <c r="D20" s="47"/>
      <c r="E20" s="47"/>
    </row>
    <row r="21" spans="1:9" ht="12" customHeight="1">
      <c r="A21" s="3" t="s">
        <v>70</v>
      </c>
      <c r="B21" s="36"/>
      <c r="C21" s="36"/>
      <c r="D21" s="46">
        <f>SUM(D22,D25,D28)</f>
        <v>21</v>
      </c>
      <c r="E21" s="46">
        <f>SUM(E22,E25,E28)</f>
        <v>11</v>
      </c>
      <c r="F21" s="46">
        <f>SUM(F22,F25,F28)</f>
        <v>32</v>
      </c>
      <c r="I21" s="63"/>
    </row>
    <row r="22" spans="2:9" ht="12" customHeight="1">
      <c r="B22" s="3" t="s">
        <v>71</v>
      </c>
      <c r="D22" s="6">
        <f>SUM(D23:D24)</f>
        <v>4</v>
      </c>
      <c r="E22" s="6">
        <f>SUM(E23:E24)</f>
        <v>2</v>
      </c>
      <c r="F22" s="6">
        <f>SUM(F23:F24)</f>
        <v>6</v>
      </c>
      <c r="I22" s="63"/>
    </row>
    <row r="23" spans="3:9" ht="12" customHeight="1">
      <c r="C23" s="3" t="s">
        <v>111</v>
      </c>
      <c r="D23" s="6">
        <v>3</v>
      </c>
      <c r="E23" s="6">
        <v>2</v>
      </c>
      <c r="F23" s="46">
        <f>SUM(D23:E23)</f>
        <v>5</v>
      </c>
      <c r="I23" s="63"/>
    </row>
    <row r="24" spans="3:9" ht="12" customHeight="1">
      <c r="C24" s="3" t="s">
        <v>107</v>
      </c>
      <c r="D24" s="6">
        <v>1</v>
      </c>
      <c r="E24" s="6">
        <v>0</v>
      </c>
      <c r="F24" s="46">
        <f>SUM(D24:E24)</f>
        <v>1</v>
      </c>
      <c r="I24" s="63"/>
    </row>
    <row r="25" spans="2:9" ht="12" customHeight="1">
      <c r="B25" s="3" t="s">
        <v>72</v>
      </c>
      <c r="D25" s="6">
        <f>SUM(D26:D27)</f>
        <v>17</v>
      </c>
      <c r="E25" s="6">
        <f>SUM(E26:E27)</f>
        <v>8</v>
      </c>
      <c r="F25" s="6">
        <f>SUM(F26:F27)</f>
        <v>25</v>
      </c>
      <c r="I25" s="63"/>
    </row>
    <row r="26" spans="3:9" ht="12" customHeight="1">
      <c r="C26" s="3" t="s">
        <v>111</v>
      </c>
      <c r="D26" s="6">
        <v>11</v>
      </c>
      <c r="E26" s="6">
        <v>6</v>
      </c>
      <c r="F26" s="46">
        <f>SUM(D26:E26)</f>
        <v>17</v>
      </c>
      <c r="I26" s="63"/>
    </row>
    <row r="27" spans="3:9" ht="12" customHeight="1">
      <c r="C27" s="3" t="s">
        <v>107</v>
      </c>
      <c r="D27" s="6">
        <v>6</v>
      </c>
      <c r="E27" s="6">
        <v>2</v>
      </c>
      <c r="F27" s="46">
        <f>SUM(D27:E27)</f>
        <v>8</v>
      </c>
      <c r="I27" s="63"/>
    </row>
    <row r="28" spans="2:9" ht="12" customHeight="1">
      <c r="B28" s="3" t="s">
        <v>73</v>
      </c>
      <c r="D28" s="6">
        <f>SUM(D29)</f>
        <v>0</v>
      </c>
      <c r="E28" s="6">
        <f>SUM(E29)</f>
        <v>1</v>
      </c>
      <c r="F28" s="6">
        <f>SUM(F29)</f>
        <v>1</v>
      </c>
      <c r="I28" s="63"/>
    </row>
    <row r="29" spans="3:9" ht="12" customHeight="1">
      <c r="C29" s="3" t="s">
        <v>111</v>
      </c>
      <c r="D29" s="6">
        <v>0</v>
      </c>
      <c r="E29" s="6">
        <v>1</v>
      </c>
      <c r="F29" s="46">
        <f>SUM(D29:E29)</f>
        <v>1</v>
      </c>
      <c r="I29" s="63"/>
    </row>
    <row r="30" ht="12" customHeight="1">
      <c r="I30" s="63"/>
    </row>
    <row r="31" spans="1:9" ht="12" customHeight="1">
      <c r="A31" s="3" t="s">
        <v>74</v>
      </c>
      <c r="B31" s="36"/>
      <c r="C31" s="36"/>
      <c r="D31" s="46">
        <f aca="true" t="shared" si="0" ref="D31:F32">SUM(D32)</f>
        <v>24</v>
      </c>
      <c r="E31" s="46">
        <f t="shared" si="0"/>
        <v>25</v>
      </c>
      <c r="F31" s="46">
        <f t="shared" si="0"/>
        <v>49</v>
      </c>
      <c r="I31" s="63"/>
    </row>
    <row r="32" spans="2:9" ht="12" customHeight="1">
      <c r="B32" s="3" t="s">
        <v>75</v>
      </c>
      <c r="D32" s="19">
        <f t="shared" si="0"/>
        <v>24</v>
      </c>
      <c r="E32" s="19">
        <f t="shared" si="0"/>
        <v>25</v>
      </c>
      <c r="F32" s="19">
        <f t="shared" si="0"/>
        <v>49</v>
      </c>
      <c r="I32" s="63"/>
    </row>
    <row r="33" spans="3:9" ht="12" customHeight="1">
      <c r="C33" s="3" t="s">
        <v>107</v>
      </c>
      <c r="D33" s="46">
        <v>24</v>
      </c>
      <c r="E33" s="46">
        <v>25</v>
      </c>
      <c r="F33" s="46">
        <f>SUM(D33:E33)</f>
        <v>49</v>
      </c>
      <c r="I33" s="63"/>
    </row>
    <row r="34" ht="12" customHeight="1">
      <c r="I34" s="63"/>
    </row>
    <row r="35" spans="1:9" ht="12" customHeight="1">
      <c r="A35" s="3" t="s">
        <v>76</v>
      </c>
      <c r="D35" s="46">
        <f aca="true" t="shared" si="1" ref="D35:F36">SUM(D36)</f>
        <v>5</v>
      </c>
      <c r="E35" s="46">
        <f t="shared" si="1"/>
        <v>2</v>
      </c>
      <c r="F35" s="46">
        <f t="shared" si="1"/>
        <v>7</v>
      </c>
      <c r="I35" s="63"/>
    </row>
    <row r="36" spans="2:9" ht="12" customHeight="1">
      <c r="B36" s="3" t="s">
        <v>77</v>
      </c>
      <c r="D36" s="46">
        <f t="shared" si="1"/>
        <v>5</v>
      </c>
      <c r="E36" s="46">
        <f t="shared" si="1"/>
        <v>2</v>
      </c>
      <c r="F36" s="46">
        <f t="shared" si="1"/>
        <v>7</v>
      </c>
      <c r="I36" s="63"/>
    </row>
    <row r="37" spans="3:9" ht="12" customHeight="1">
      <c r="C37" s="3" t="s">
        <v>107</v>
      </c>
      <c r="D37" s="46">
        <v>5</v>
      </c>
      <c r="E37" s="46">
        <v>2</v>
      </c>
      <c r="F37" s="46">
        <f>SUM(D37:E37)</f>
        <v>7</v>
      </c>
      <c r="I37" s="63"/>
    </row>
    <row r="38" ht="12" customHeight="1">
      <c r="I38" s="63"/>
    </row>
    <row r="39" spans="1:253" ht="12" customHeight="1">
      <c r="A39" s="3" t="s">
        <v>78</v>
      </c>
      <c r="B39" s="36"/>
      <c r="C39" s="36"/>
      <c r="D39" s="70">
        <f>SUM(D40)</f>
        <v>19</v>
      </c>
      <c r="E39" s="70">
        <f>SUM(E40)</f>
        <v>372</v>
      </c>
      <c r="F39" s="70">
        <f>SUM(F40)</f>
        <v>391</v>
      </c>
      <c r="G39" s="71"/>
      <c r="I39" s="63"/>
      <c r="IS39" s="46"/>
    </row>
    <row r="40" spans="2:7" ht="12" customHeight="1">
      <c r="B40" s="3" t="s">
        <v>79</v>
      </c>
      <c r="D40" s="68">
        <f>SUM(D41:D43)</f>
        <v>19</v>
      </c>
      <c r="E40" s="68">
        <f>SUM(E41:E43)</f>
        <v>372</v>
      </c>
      <c r="F40" s="68">
        <f>SUM(F41:F43)</f>
        <v>391</v>
      </c>
      <c r="G40" s="69"/>
    </row>
    <row r="41" spans="3:7" ht="12" customHeight="1">
      <c r="C41" s="3" t="s">
        <v>108</v>
      </c>
      <c r="D41" s="68">
        <v>11</v>
      </c>
      <c r="E41" s="68">
        <v>266</v>
      </c>
      <c r="F41" s="70">
        <f>SUM(D41:E41)</f>
        <v>277</v>
      </c>
      <c r="G41" s="69"/>
    </row>
    <row r="42" spans="3:7" ht="12" customHeight="1">
      <c r="C42" s="3" t="s">
        <v>107</v>
      </c>
      <c r="D42" s="68">
        <v>2</v>
      </c>
      <c r="E42" s="68">
        <v>17</v>
      </c>
      <c r="F42" s="70">
        <f>SUM(D42:E42)</f>
        <v>19</v>
      </c>
      <c r="G42" s="69"/>
    </row>
    <row r="43" spans="3:6" ht="12" customHeight="1">
      <c r="C43" s="3" t="s">
        <v>113</v>
      </c>
      <c r="D43" s="46">
        <v>6</v>
      </c>
      <c r="E43" s="46">
        <v>89</v>
      </c>
      <c r="F43" s="70">
        <f>SUM(D43:E43)</f>
        <v>95</v>
      </c>
    </row>
    <row r="44" ht="12" customHeight="1">
      <c r="F44" s="70"/>
    </row>
    <row r="45" spans="1:6" ht="12" customHeight="1">
      <c r="A45" s="3" t="s">
        <v>80</v>
      </c>
      <c r="D45" s="46">
        <f>SUM(D46,D48,D50,D52,D55)</f>
        <v>10</v>
      </c>
      <c r="E45" s="46">
        <f>SUM(E46,E48,E50,E52,E55)</f>
        <v>30</v>
      </c>
      <c r="F45" s="46">
        <f>SUM(F46,F48,F50,F52,F55)</f>
        <v>40</v>
      </c>
    </row>
    <row r="46" spans="2:6" ht="12" customHeight="1">
      <c r="B46" s="3" t="s">
        <v>83</v>
      </c>
      <c r="D46" s="6">
        <f>SUM(D47)</f>
        <v>1</v>
      </c>
      <c r="E46" s="6">
        <f>SUM(E47)</f>
        <v>1</v>
      </c>
      <c r="F46" s="6">
        <f>SUM(F47)</f>
        <v>2</v>
      </c>
    </row>
    <row r="47" spans="3:6" ht="12" customHeight="1">
      <c r="C47" s="3" t="s">
        <v>107</v>
      </c>
      <c r="D47" s="6">
        <v>1</v>
      </c>
      <c r="E47" s="6">
        <v>1</v>
      </c>
      <c r="F47" s="46">
        <f>SUM(D47:E47)</f>
        <v>2</v>
      </c>
    </row>
    <row r="48" spans="2:6" ht="12" customHeight="1">
      <c r="B48" s="3" t="s">
        <v>84</v>
      </c>
      <c r="D48" s="6">
        <f>SUM(D49)</f>
        <v>0</v>
      </c>
      <c r="E48" s="6">
        <f>SUM(E49)</f>
        <v>2</v>
      </c>
      <c r="F48" s="6">
        <f>SUM(F49)</f>
        <v>2</v>
      </c>
    </row>
    <row r="49" spans="3:6" ht="12" customHeight="1">
      <c r="C49" s="3" t="s">
        <v>107</v>
      </c>
      <c r="D49" s="6">
        <v>0</v>
      </c>
      <c r="E49" s="6">
        <v>2</v>
      </c>
      <c r="F49" s="46">
        <f aca="true" t="shared" si="2" ref="F49:F54">SUM(D49:E49)</f>
        <v>2</v>
      </c>
    </row>
    <row r="50" spans="2:6" ht="12" customHeight="1">
      <c r="B50" s="36" t="s">
        <v>85</v>
      </c>
      <c r="C50" s="36"/>
      <c r="D50" s="6">
        <f>SUM(D51)</f>
        <v>2</v>
      </c>
      <c r="E50" s="6">
        <f>SUM(E51)</f>
        <v>3</v>
      </c>
      <c r="F50" s="6">
        <f>SUM(F51)</f>
        <v>5</v>
      </c>
    </row>
    <row r="51" spans="2:6" ht="12" customHeight="1">
      <c r="B51" s="36"/>
      <c r="C51" s="3" t="s">
        <v>107</v>
      </c>
      <c r="D51" s="6">
        <v>2</v>
      </c>
      <c r="E51" s="6">
        <v>3</v>
      </c>
      <c r="F51" s="46">
        <f t="shared" si="2"/>
        <v>5</v>
      </c>
    </row>
    <row r="52" spans="2:6" ht="12" customHeight="1">
      <c r="B52" s="3" t="s">
        <v>86</v>
      </c>
      <c r="D52" s="6">
        <f>SUM(D53:D54)</f>
        <v>7</v>
      </c>
      <c r="E52" s="6">
        <f>SUM(E53:E54)</f>
        <v>17</v>
      </c>
      <c r="F52" s="6">
        <f>SUM(F53:F54)</f>
        <v>24</v>
      </c>
    </row>
    <row r="53" spans="3:6" ht="12" customHeight="1">
      <c r="C53" s="3" t="s">
        <v>115</v>
      </c>
      <c r="D53" s="6">
        <v>0</v>
      </c>
      <c r="E53" s="6">
        <v>2</v>
      </c>
      <c r="F53" s="46">
        <f t="shared" si="2"/>
        <v>2</v>
      </c>
    </row>
    <row r="54" spans="3:6" ht="12" customHeight="1">
      <c r="C54" s="3" t="s">
        <v>107</v>
      </c>
      <c r="D54" s="6">
        <v>7</v>
      </c>
      <c r="E54" s="6">
        <v>15</v>
      </c>
      <c r="F54" s="46">
        <f t="shared" si="2"/>
        <v>22</v>
      </c>
    </row>
    <row r="55" spans="2:6" ht="12" customHeight="1">
      <c r="B55" s="3" t="s">
        <v>89</v>
      </c>
      <c r="D55" s="6">
        <f>SUM(D56:D57)</f>
        <v>0</v>
      </c>
      <c r="E55" s="6">
        <f>SUM(E56:E57)</f>
        <v>7</v>
      </c>
      <c r="F55" s="6">
        <f>SUM(F56:F57)</f>
        <v>7</v>
      </c>
    </row>
    <row r="56" spans="3:6" ht="12" customHeight="1">
      <c r="C56" s="3" t="s">
        <v>115</v>
      </c>
      <c r="D56" s="6">
        <v>0</v>
      </c>
      <c r="E56" s="6">
        <v>2</v>
      </c>
      <c r="F56" s="46">
        <f>SUM(D56:E56)</f>
        <v>2</v>
      </c>
    </row>
    <row r="57" spans="3:6" ht="12" customHeight="1">
      <c r="C57" s="3" t="s">
        <v>107</v>
      </c>
      <c r="D57" s="6">
        <v>0</v>
      </c>
      <c r="E57" s="6">
        <v>5</v>
      </c>
      <c r="F57" s="46">
        <f>SUM(D57:E57)</f>
        <v>5</v>
      </c>
    </row>
    <row r="58" ht="12" customHeight="1"/>
    <row r="59" spans="1:6" ht="12" customHeight="1">
      <c r="A59" s="3" t="s">
        <v>13</v>
      </c>
      <c r="B59" s="36"/>
      <c r="C59" s="36"/>
      <c r="D59" s="46">
        <f aca="true" t="shared" si="3" ref="D59:F60">SUM(D60)</f>
        <v>8</v>
      </c>
      <c r="E59" s="46">
        <f t="shared" si="3"/>
        <v>19</v>
      </c>
      <c r="F59" s="46">
        <f t="shared" si="3"/>
        <v>27</v>
      </c>
    </row>
    <row r="60" spans="2:6" ht="12" customHeight="1">
      <c r="B60" s="3" t="s">
        <v>14</v>
      </c>
      <c r="D60" s="6">
        <f t="shared" si="3"/>
        <v>8</v>
      </c>
      <c r="E60" s="6">
        <f t="shared" si="3"/>
        <v>19</v>
      </c>
      <c r="F60" s="6">
        <f t="shared" si="3"/>
        <v>27</v>
      </c>
    </row>
    <row r="61" spans="3:6" ht="12" customHeight="1">
      <c r="C61" s="3" t="s">
        <v>107</v>
      </c>
      <c r="D61" s="6">
        <v>8</v>
      </c>
      <c r="E61" s="6">
        <v>19</v>
      </c>
      <c r="F61" s="46">
        <f>SUM(D61:E61)</f>
        <v>27</v>
      </c>
    </row>
    <row r="62" spans="4:5" ht="12" customHeight="1">
      <c r="D62" s="6"/>
      <c r="E62" s="6"/>
    </row>
    <row r="63" spans="1:6" ht="12" customHeight="1">
      <c r="A63" s="3" t="s">
        <v>48</v>
      </c>
      <c r="D63" s="6">
        <f aca="true" t="shared" si="4" ref="D63:F64">SUM(D64)</f>
        <v>0</v>
      </c>
      <c r="E63" s="6">
        <f t="shared" si="4"/>
        <v>1</v>
      </c>
      <c r="F63" s="6">
        <f t="shared" si="4"/>
        <v>1</v>
      </c>
    </row>
    <row r="64" spans="2:6" ht="12" customHeight="1">
      <c r="B64" s="3" t="s">
        <v>75</v>
      </c>
      <c r="D64" s="6">
        <f t="shared" si="4"/>
        <v>0</v>
      </c>
      <c r="E64" s="6">
        <f t="shared" si="4"/>
        <v>1</v>
      </c>
      <c r="F64" s="6">
        <f t="shared" si="4"/>
        <v>1</v>
      </c>
    </row>
    <row r="65" spans="3:6" ht="12" customHeight="1">
      <c r="C65" s="3" t="s">
        <v>107</v>
      </c>
      <c r="D65" s="6">
        <v>0</v>
      </c>
      <c r="E65" s="6">
        <v>1</v>
      </c>
      <c r="F65" s="46">
        <f>SUM(D65:E65)</f>
        <v>1</v>
      </c>
    </row>
    <row r="66" spans="4:5" ht="12" customHeight="1">
      <c r="D66" s="6"/>
      <c r="E66" s="6"/>
    </row>
    <row r="67" spans="1:6" ht="12" customHeight="1">
      <c r="A67" s="56" t="s">
        <v>126</v>
      </c>
      <c r="B67" s="56"/>
      <c r="C67" s="56"/>
      <c r="D67" s="61">
        <f aca="true" t="shared" si="5" ref="D67:F68">SUM(D68)</f>
        <v>4</v>
      </c>
      <c r="E67" s="61">
        <f t="shared" si="5"/>
        <v>97</v>
      </c>
      <c r="F67" s="61">
        <f t="shared" si="5"/>
        <v>101</v>
      </c>
    </row>
    <row r="68" spans="1:6" ht="12" customHeight="1">
      <c r="A68" s="3" t="s">
        <v>78</v>
      </c>
      <c r="D68" s="6">
        <f t="shared" si="5"/>
        <v>4</v>
      </c>
      <c r="E68" s="6">
        <f t="shared" si="5"/>
        <v>97</v>
      </c>
      <c r="F68" s="6">
        <f t="shared" si="5"/>
        <v>101</v>
      </c>
    </row>
    <row r="69" spans="2:6" ht="12" customHeight="1">
      <c r="B69" s="3" t="s">
        <v>46</v>
      </c>
      <c r="D69" s="6">
        <f>SUM(D70:D73)</f>
        <v>4</v>
      </c>
      <c r="E69" s="6">
        <f>SUM(E70:E73)</f>
        <v>97</v>
      </c>
      <c r="F69" s="6">
        <f>SUM(F70:F73)</f>
        <v>101</v>
      </c>
    </row>
    <row r="70" spans="3:6" ht="12" customHeight="1">
      <c r="C70" s="3" t="s">
        <v>107</v>
      </c>
      <c r="D70" s="6">
        <v>0</v>
      </c>
      <c r="E70" s="6">
        <v>1</v>
      </c>
      <c r="F70" s="46">
        <f>SUM(D70:E70)</f>
        <v>1</v>
      </c>
    </row>
    <row r="71" spans="3:6" ht="12" customHeight="1">
      <c r="C71" s="3" t="s">
        <v>108</v>
      </c>
      <c r="D71" s="6">
        <v>1</v>
      </c>
      <c r="E71" s="6">
        <v>38</v>
      </c>
      <c r="F71" s="46">
        <f>SUM(D71:E71)</f>
        <v>39</v>
      </c>
    </row>
    <row r="72" spans="3:6" ht="12" customHeight="1">
      <c r="C72" s="3" t="s">
        <v>117</v>
      </c>
      <c r="D72" s="6">
        <v>2</v>
      </c>
      <c r="E72" s="6">
        <v>53</v>
      </c>
      <c r="F72" s="46">
        <f>SUM(D72:E72)</f>
        <v>55</v>
      </c>
    </row>
    <row r="73" spans="3:6" ht="12" customHeight="1">
      <c r="C73" s="3" t="s">
        <v>113</v>
      </c>
      <c r="D73" s="6">
        <v>1</v>
      </c>
      <c r="E73" s="6">
        <v>5</v>
      </c>
      <c r="F73" s="46">
        <f>SUM(D73:E73)</f>
        <v>6</v>
      </c>
    </row>
    <row r="74" spans="1:6" ht="12" customHeight="1">
      <c r="A74" s="38"/>
      <c r="B74" s="38"/>
      <c r="C74" s="38"/>
      <c r="D74" s="39"/>
      <c r="E74" s="39"/>
      <c r="F74" s="39"/>
    </row>
    <row r="75" ht="9" customHeight="1"/>
    <row r="76" spans="1:9" ht="12" customHeight="1">
      <c r="A76" s="56" t="s">
        <v>36</v>
      </c>
      <c r="B76" s="56"/>
      <c r="C76" s="56"/>
      <c r="D76" s="57">
        <f>SUM(D10,D67)</f>
        <v>99</v>
      </c>
      <c r="E76" s="57">
        <f>SUM(E10,E67)</f>
        <v>565</v>
      </c>
      <c r="F76" s="57">
        <f>SUM(F10,F67)</f>
        <v>664</v>
      </c>
      <c r="I76" s="63"/>
    </row>
    <row r="77" spans="1:7" ht="9" customHeight="1">
      <c r="A77" s="38"/>
      <c r="B77" s="38"/>
      <c r="C77" s="38"/>
      <c r="D77" s="39"/>
      <c r="E77" s="39"/>
      <c r="F77" s="39"/>
      <c r="G77" s="40"/>
    </row>
    <row r="78" ht="12" customHeight="1"/>
    <row r="79" ht="12" customHeight="1">
      <c r="A79" s="48" t="s">
        <v>37</v>
      </c>
    </row>
  </sheetData>
  <mergeCells count="3">
    <mergeCell ref="A2:G2"/>
    <mergeCell ref="A3:G3"/>
    <mergeCell ref="A1:G1"/>
  </mergeCells>
  <printOptions horizontalCentered="1"/>
  <pageMargins left="0.7874015748031497" right="0.7874015748031497" top="0.5905511811023623" bottom="0.5905511811023623" header="0.2755905511811024" footer="0.1968503937007874"/>
  <pageSetup horizontalDpi="600" verticalDpi="600" orientation="landscape" scale="75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Maquina_5</cp:lastModifiedBy>
  <cp:lastPrinted>2006-08-31T17:32:38Z</cp:lastPrinted>
  <dcterms:created xsi:type="dcterms:W3CDTF">2001-11-15T10:04:42Z</dcterms:created>
  <dcterms:modified xsi:type="dcterms:W3CDTF">2006-08-31T17:33:47Z</dcterms:modified>
  <cp:category/>
  <cp:version/>
  <cp:contentType/>
  <cp:contentStatus/>
</cp:coreProperties>
</file>