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4335" activeTab="2"/>
  </bookViews>
  <sheets>
    <sheet name="resumen" sheetId="1" r:id="rId1"/>
    <sheet name="exagra" sheetId="2" r:id="rId2"/>
    <sheet name="diplo06" sheetId="3" r:id="rId3"/>
  </sheets>
  <externalReferences>
    <externalReference r:id="rId6"/>
  </externalReferences>
  <definedNames>
    <definedName name="DATABASE" localSheetId="2">'diplo06'!$A$15:$E$92</definedName>
    <definedName name="DATABASE" localSheetId="1">'exagra'!$A$6:$F$141</definedName>
    <definedName name="lllllll">#REF!</definedName>
    <definedName name="_xlnm.Print_Titles" localSheetId="2">'diplo06'!$1:$7</definedName>
    <definedName name="_xlnm.Print_Titles" localSheetId="1">'exagra'!$1:$7</definedName>
  </definedNames>
  <calcPr fullCalcOnLoad="1"/>
</workbook>
</file>

<file path=xl/sharedStrings.xml><?xml version="1.0" encoding="utf-8"?>
<sst xmlns="http://schemas.openxmlformats.org/spreadsheetml/2006/main" count="236" uniqueCount="216">
  <si>
    <t>Doctorado</t>
  </si>
  <si>
    <t>Hombres</t>
  </si>
  <si>
    <t>Mujeres</t>
  </si>
  <si>
    <t>Total</t>
  </si>
  <si>
    <t>Maestría</t>
  </si>
  <si>
    <t>Licenciatura</t>
  </si>
  <si>
    <t>Técnico</t>
  </si>
  <si>
    <t>T O T A L</t>
  </si>
  <si>
    <t>FUENTE: Dirección General de Administración Escolar, UNAM.</t>
  </si>
  <si>
    <t>Facultad de Contaduría y Administración</t>
  </si>
  <si>
    <t>Facultad de Derecho</t>
  </si>
  <si>
    <t>Facultad de Medicina</t>
  </si>
  <si>
    <t>Facultad de Medicina Veterinaria y Zootecnia</t>
  </si>
  <si>
    <t>Facultad de Odontología</t>
  </si>
  <si>
    <t>Odontología</t>
  </si>
  <si>
    <t>Facultad de Estudios Superiores Zaragoza</t>
  </si>
  <si>
    <t>Estadística Aplicada</t>
  </si>
  <si>
    <t>Comercio Exterior</t>
  </si>
  <si>
    <t>Fiscal</t>
  </si>
  <si>
    <t>Medicina y Cirugía Veterinaria</t>
  </si>
  <si>
    <t>Facultad de Estudios Superiores Iztacala</t>
  </si>
  <si>
    <t>Derecho Empresarial</t>
  </si>
  <si>
    <t>Enfermería</t>
  </si>
  <si>
    <t>Escuela Nacional de Enfermería y Obstetricia</t>
  </si>
  <si>
    <t>Escuela Nacional de Trabajo Social</t>
  </si>
  <si>
    <t>Puentes</t>
  </si>
  <si>
    <t>CIENCIAS FÍSICO MATEMÁTICAS E INGENIERÍAS</t>
  </si>
  <si>
    <t>Maestría y Doctorado en Ciencias (Astronomía)</t>
  </si>
  <si>
    <t>Posgrado en Ciencias Físicas</t>
  </si>
  <si>
    <t>Maestría en Ciencias (Física)</t>
  </si>
  <si>
    <t>Doctorado en Ciencias (Física)</t>
  </si>
  <si>
    <t>Posgrado en Ciencias de la Tierra</t>
  </si>
  <si>
    <t>Maestría en Ciencias de la Tierra</t>
  </si>
  <si>
    <t>Doctorado en Ciencias de la Tierra</t>
  </si>
  <si>
    <t>Posgrado en Ciencia e Ingeniería de la Computación</t>
  </si>
  <si>
    <t>Posgrado en Ciencias e Ingeniería de Materiales</t>
  </si>
  <si>
    <t>Maestría y Doctorado en Ingeniería</t>
  </si>
  <si>
    <t>Maestría y Doctorado en Ciencias Matemáticas</t>
  </si>
  <si>
    <t>CIENCIAS BIOLÓGICAS Y DE LA SALUD</t>
  </si>
  <si>
    <t>Maestría y Doctorado en Ciencias Bioquímicas</t>
  </si>
  <si>
    <t>Doctorado en Ciencias Biomédicas</t>
  </si>
  <si>
    <t>Maestría y Doctorado en Ciencias Químicas</t>
  </si>
  <si>
    <t>Maestría en Ciencias Químicas</t>
  </si>
  <si>
    <t>Doctorado en Ciencias Químicas</t>
  </si>
  <si>
    <t>Maestría en Ciencias de la Producción y de la Salud Animal</t>
  </si>
  <si>
    <t>Doctorado en Ciencias de la Producción y de la Salud Animal</t>
  </si>
  <si>
    <t>Posgrado en Ciencias del Mar y Limnología</t>
  </si>
  <si>
    <t>Maestría en Ciencias del Mar y Limnología</t>
  </si>
  <si>
    <t>Doctorado en Ciencias del Mar y Limnología</t>
  </si>
  <si>
    <t>Posgrado en Ciencias Biológicas</t>
  </si>
  <si>
    <t>Maestría en Ciencias Biológicas</t>
  </si>
  <si>
    <t>Doctorado en Ciencias Biológicas</t>
  </si>
  <si>
    <t>CIENCIAS SOCIALES</t>
  </si>
  <si>
    <t>Posgrado en Antropología</t>
  </si>
  <si>
    <t>Maestría en Antropología</t>
  </si>
  <si>
    <t>Doctorado en Antropología</t>
  </si>
  <si>
    <t>Posgrado en Ciencias de la Administración</t>
  </si>
  <si>
    <t>Maestría en Administración</t>
  </si>
  <si>
    <t>Doctorado en Ciencias de la Administración</t>
  </si>
  <si>
    <t>Maestría y Doctorado en Psicología</t>
  </si>
  <si>
    <t>Maestría en Psicología</t>
  </si>
  <si>
    <t>Posgrado en Derecho</t>
  </si>
  <si>
    <t>Maestría en Derecho</t>
  </si>
  <si>
    <t>Doctorado en Derecho</t>
  </si>
  <si>
    <t>Posgrado en Ciencias Políticas y Sociales</t>
  </si>
  <si>
    <t>Maestría en Estudios Políticos y Sociales</t>
  </si>
  <si>
    <t>Doctorado en Ciencias Políticas y Sociales</t>
  </si>
  <si>
    <t>Posgrado en Economía</t>
  </si>
  <si>
    <t>Maestría en Economía</t>
  </si>
  <si>
    <t>Posgrado en Estudios Latinoamericanos</t>
  </si>
  <si>
    <t>Maestría en Estudios Latinoamericanos</t>
  </si>
  <si>
    <t>Doctorado en Estudios Latinoamericanos</t>
  </si>
  <si>
    <t>Posgrado en Geografía</t>
  </si>
  <si>
    <t>Maestría en Geografía</t>
  </si>
  <si>
    <t>Doctorado en Geografía</t>
  </si>
  <si>
    <t>HUMANIDADES Y ARTES</t>
  </si>
  <si>
    <t>Maestría y Doctorado en Filosofía de la Ciencia</t>
  </si>
  <si>
    <t>Maestría en Filosofía de la Ciencia</t>
  </si>
  <si>
    <t>Doctorado en Filosofía de la Ciencia</t>
  </si>
  <si>
    <t>Maestría y Doctorado en Estudios Mesoamericanos</t>
  </si>
  <si>
    <t>Maestría en Estudios Mesoamericanos</t>
  </si>
  <si>
    <t>Doctorado en Estudios Mesoamericanos</t>
  </si>
  <si>
    <t>Maestría y Doctorado en Bibliotecología y Estudios de la Información</t>
  </si>
  <si>
    <t>Maestría en Bibliotecología y Estudios de la Información</t>
  </si>
  <si>
    <t>Maestría y Doctorado en Historia del Arte</t>
  </si>
  <si>
    <t>Doctorado en Historia del Arte</t>
  </si>
  <si>
    <t>Maestría y Doctorado en Historia</t>
  </si>
  <si>
    <t>Doctorado en Historia</t>
  </si>
  <si>
    <t>Maestría y Doctorado en Lingüística</t>
  </si>
  <si>
    <t>Maestría en Lingüística Aplicada</t>
  </si>
  <si>
    <t>Maestría en Lingüística Hispánica</t>
  </si>
  <si>
    <t>Maestría y Doctorado en Arquitectura</t>
  </si>
  <si>
    <t>Maestría en Arquitectura</t>
  </si>
  <si>
    <t>Doctorado en Arquitectura</t>
  </si>
  <si>
    <t>Maestría y Doctorado en Letras</t>
  </si>
  <si>
    <t>Maestría en Letras</t>
  </si>
  <si>
    <t>Doctorado en Letras</t>
  </si>
  <si>
    <t>Maestría y Doctorado en Filosofía</t>
  </si>
  <si>
    <t>Maestría en Filosofía</t>
  </si>
  <si>
    <t>Doctorado en Filosofía</t>
  </si>
  <si>
    <t>Maestría en Artes Visuales</t>
  </si>
  <si>
    <t>Maestría y Doctorado en Pedagogía</t>
  </si>
  <si>
    <t>Maestría en Pedagogía</t>
  </si>
  <si>
    <t>Doctorado en Pedagogía</t>
  </si>
  <si>
    <t>Maestría y Doctorado en Urbanismo</t>
  </si>
  <si>
    <t>Maestría en Urbanismo</t>
  </si>
  <si>
    <t>Maestría en Diseño Industrial</t>
  </si>
  <si>
    <t>Maestría y Doctorado en Ciencias de la Producción y de la Salud Animal</t>
  </si>
  <si>
    <t>Maestría en Ciencia e Ingeniería de la Computación</t>
  </si>
  <si>
    <t>Doctorado en Ciencia e Ingeniería de la Computación</t>
  </si>
  <si>
    <t>Doctorado en Ciencia e Ingeniería de Materiales</t>
  </si>
  <si>
    <t>Facultad de Arquitectura</t>
  </si>
  <si>
    <t>Valuación Inmobiliaria</t>
  </si>
  <si>
    <t>Alta Dirección</t>
  </si>
  <si>
    <t>Mercadotecnia</t>
  </si>
  <si>
    <t>Control de Calidad</t>
  </si>
  <si>
    <t>Derecho Internacional</t>
  </si>
  <si>
    <t>Derecho Penal</t>
  </si>
  <si>
    <t>Procuración y Administración de Justicia</t>
  </si>
  <si>
    <t>Derecho Civil</t>
  </si>
  <si>
    <t>Ortodoncia</t>
  </si>
  <si>
    <t>Doctorado en Bibliotecología y Estudios de la Información</t>
  </si>
  <si>
    <t>Maestría en Auditoría</t>
  </si>
  <si>
    <t>Maestría y Doctorado en Ciencias Médicas, Odontológicas y de la Salud</t>
  </si>
  <si>
    <t>Facultad de Estudios Superiores Acatlán</t>
  </si>
  <si>
    <t>Derecho Constitucional</t>
  </si>
  <si>
    <t>Derecho Familiar</t>
  </si>
  <si>
    <t>Facultad de Química</t>
  </si>
  <si>
    <t>Bioquímica Clínica</t>
  </si>
  <si>
    <t>Costos de la Construcción</t>
  </si>
  <si>
    <t xml:space="preserve">Endoperiodontología             </t>
  </si>
  <si>
    <t>Facultad de Ciencias</t>
  </si>
  <si>
    <t>Microscopía Electrónica Aplicada</t>
  </si>
  <si>
    <t>Facultad de Filosofía y Letras</t>
  </si>
  <si>
    <t>Historia del Arte</t>
  </si>
  <si>
    <t>Maestría en Ciencia e Ingeniería de Materiales</t>
  </si>
  <si>
    <t>Maestría en Ingeniería</t>
  </si>
  <si>
    <t>Doctorado en Ingeniería</t>
  </si>
  <si>
    <t>Doctorado en Psicología</t>
  </si>
  <si>
    <t>Doctorado en Economía</t>
  </si>
  <si>
    <t>Maestría en Historia del Arte</t>
  </si>
  <si>
    <t>Maestría en Historia</t>
  </si>
  <si>
    <t>Doctorado en Lingüística</t>
  </si>
  <si>
    <t>Doctorado en Urbanismo</t>
  </si>
  <si>
    <t xml:space="preserve">  </t>
  </si>
  <si>
    <t>Facultad de Estudios Superiores Aragón</t>
  </si>
  <si>
    <t>Maestría en Finanzas</t>
  </si>
  <si>
    <t>Maestría en Comunicación</t>
  </si>
  <si>
    <t>Maestría en Gobierno y Asuntos Públicos</t>
  </si>
  <si>
    <t>Maestría en Política Criminal</t>
  </si>
  <si>
    <t>Dirección de Recursos Humanos</t>
  </si>
  <si>
    <t>Finanzas</t>
  </si>
  <si>
    <t>Derecho Constitucional y Administrativo</t>
  </si>
  <si>
    <t>Derecho de la Propiedad Intelectual</t>
  </si>
  <si>
    <t>Ciencias de la Producción y de la Salud Animal</t>
  </si>
  <si>
    <t>Trabajo Social en Modelos de Intervención con Jóvenes</t>
  </si>
  <si>
    <t>Trabajo Social en Modelos de Intervención con Mujeres</t>
  </si>
  <si>
    <t>Estomatología para el Niño y el Adolescente</t>
  </si>
  <si>
    <t>Salud en el Trabajo y su Impacto Ambiental</t>
  </si>
  <si>
    <t>Instituciones Administrativas de Finanzas Públicas</t>
  </si>
  <si>
    <t>Métodos Artificiales de Producción Petrolera</t>
  </si>
  <si>
    <t>Perforación de Pozos Petroleros</t>
  </si>
  <si>
    <t>Seguridad de Instalaciones Industriales de Explotación Petrolera</t>
  </si>
  <si>
    <t>Facultad de Ingeniería</t>
  </si>
  <si>
    <t>Maestría en Enfermería</t>
  </si>
  <si>
    <t>Maestría en Estudios en Relaciones Internacionales</t>
  </si>
  <si>
    <t>Actividad de apoyo a la docencia</t>
  </si>
  <si>
    <t>Créditos y alto nivel académico</t>
  </si>
  <si>
    <t>Estudios de posgrado</t>
  </si>
  <si>
    <t>Examen general de conocimientos</t>
  </si>
  <si>
    <t>Seminario de tesis o tesina</t>
  </si>
  <si>
    <t>Servicio social</t>
  </si>
  <si>
    <t>Tesis o tesina y examen profesional</t>
  </si>
  <si>
    <t>Trabajo profesional</t>
  </si>
  <si>
    <r>
      <t>a</t>
    </r>
    <r>
      <rPr>
        <sz val="8"/>
        <rFont val="Arial"/>
        <family val="2"/>
      </rPr>
      <t xml:space="preserve"> Clasificación de acuerdo a los Consejos Académicos de Área.</t>
    </r>
  </si>
  <si>
    <t>Área / Programa / Plan de Estudios</t>
  </si>
  <si>
    <t>Maestría en Ciencias (Matemáticas)</t>
  </si>
  <si>
    <t>Doctorado en Ciencias (Matemáticas)</t>
  </si>
  <si>
    <t>Maestría en Ciencias Neurobiología</t>
  </si>
  <si>
    <t>Maestría en Ciencias (Bioquímicas)</t>
  </si>
  <si>
    <t>Doctorado en Ciencias (Bioquímicas)</t>
  </si>
  <si>
    <t>Maestría en Ciencias (De la Salud)</t>
  </si>
  <si>
    <t>Maestría en Ciencias (Médicas)</t>
  </si>
  <si>
    <t>Maestría en Ciencias (Odontológicas)</t>
  </si>
  <si>
    <t>Doctorado en Ciencias (Médicas)</t>
  </si>
  <si>
    <t>Doctorado en Ciencias (Odontológicas)</t>
  </si>
  <si>
    <t>Diplomas de especialización</t>
  </si>
  <si>
    <t>Exámenes profesionales y otras opciones de titulación</t>
  </si>
  <si>
    <t>Exámenes de grado</t>
  </si>
  <si>
    <t>Vivienda</t>
  </si>
  <si>
    <t>Derecho Privado (Civil, Mercantil)</t>
  </si>
  <si>
    <t>Derecho Internacional Privado</t>
  </si>
  <si>
    <t>Derechos Humanos</t>
  </si>
  <si>
    <t>Derecho Administrativo</t>
  </si>
  <si>
    <t>Derecho Electoral</t>
  </si>
  <si>
    <t>Estratigrafía</t>
  </si>
  <si>
    <t>Recuperación Secundaria en Yacimientos Petroleros</t>
  </si>
  <si>
    <t>Parodoncia</t>
  </si>
  <si>
    <t>Docencia en Química</t>
  </si>
  <si>
    <t>UNAM. EXÁMENES DE GRADO</t>
  </si>
  <si>
    <t>UNAM. DIPLOMAS DE ESPECIALIZACIÓN</t>
  </si>
  <si>
    <t>Maestría en Estudios México-Estados Unidos</t>
  </si>
  <si>
    <t>Doctorado en Ciencias (Astronomía)</t>
  </si>
  <si>
    <t>Ampliación y profundización de conocimientos</t>
  </si>
  <si>
    <t>Otra</t>
  </si>
  <si>
    <t>Maestría en Docencia para la Educación Media Superior</t>
  </si>
  <si>
    <t>Entidad Académica / Programa o plan de estudios</t>
  </si>
  <si>
    <t>Plan Único de Especializaciones Médicas</t>
  </si>
  <si>
    <t>Prótesis Maxilofacial</t>
  </si>
  <si>
    <r>
      <t>Estomatología en Atención Primaria</t>
    </r>
    <r>
      <rPr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</si>
  <si>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Se imparte en la modalidad de Educación a Distancia.</t>
    </r>
  </si>
  <si>
    <t>UNAM. EXÁMENES DE GRADO, PROFESIONALES Y OTRAS OPCIONES DE TITULACIÓN</t>
  </si>
  <si>
    <t>Maestría en Ciencias (Astronomía)</t>
  </si>
  <si>
    <t>Actividad de investigación</t>
  </si>
  <si>
    <t>Instituto de Investigaciones en Matemáticas Aplicadas y en Sistemas</t>
  </si>
  <si>
    <t>Derecho Fiscal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</si>
</sst>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N$&quot;* #,##0_);_(&quot;N$&quot;* \(#,##0\);_(&quot;N$&quot;* &quot;-&quot;_);_(@_)"/>
    <numFmt numFmtId="165" formatCode="_(* #,##0_);_(* \(#,##0\);_(* &quot;-&quot;_);_(@_)"/>
    <numFmt numFmtId="166" formatCode="_(&quot;N$&quot;* #,##0.00_);_(&quot;N$&quot;* \(#,##0.00\);_(&quot;N$&quot;* &quot;-&quot;??_);_(@_)"/>
    <numFmt numFmtId="167" formatCode="_(* #,##0.00_);_(* \(#,##0.00\);_(* &quot;-&quot;??_);_(@_)"/>
    <numFmt numFmtId="168" formatCode="0.0%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vertAlign val="superscript"/>
      <sz val="10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centerContinuous"/>
    </xf>
    <xf numFmtId="3" fontId="0" fillId="0" borderId="1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1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Alignment="1" quotePrefix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19" applyFont="1" applyAlignment="1">
      <alignment horizontal="centerContinuous"/>
      <protection/>
    </xf>
    <xf numFmtId="0" fontId="0" fillId="0" borderId="0" xfId="19" applyFont="1">
      <alignment/>
      <protection/>
    </xf>
    <xf numFmtId="1" fontId="1" fillId="0" borderId="0" xfId="19" applyNumberFormat="1" applyFont="1" applyAlignment="1">
      <alignment horizontal="centerContinuous"/>
      <protection/>
    </xf>
    <xf numFmtId="3" fontId="0" fillId="0" borderId="0" xfId="19" applyNumberFormat="1" applyFont="1">
      <alignment/>
      <protection/>
    </xf>
    <xf numFmtId="0" fontId="0" fillId="0" borderId="2" xfId="19" applyFont="1" applyBorder="1">
      <alignment/>
      <protection/>
    </xf>
    <xf numFmtId="3" fontId="0" fillId="0" borderId="1" xfId="19" applyNumberFormat="1" applyFont="1" applyBorder="1">
      <alignment/>
      <protection/>
    </xf>
    <xf numFmtId="3" fontId="4" fillId="0" borderId="0" xfId="19" applyNumberFormat="1" applyFont="1" applyBorder="1" applyAlignment="1">
      <alignment horizontal="right"/>
      <protection/>
    </xf>
    <xf numFmtId="3" fontId="0" fillId="0" borderId="2" xfId="19" applyNumberFormat="1" applyFont="1" applyBorder="1">
      <alignment/>
      <protection/>
    </xf>
    <xf numFmtId="0" fontId="0" fillId="0" borderId="0" xfId="19" applyFont="1" applyBorder="1">
      <alignment/>
      <protection/>
    </xf>
    <xf numFmtId="3" fontId="4" fillId="0" borderId="0" xfId="19" applyNumberFormat="1" applyFont="1">
      <alignment/>
      <protection/>
    </xf>
    <xf numFmtId="3" fontId="4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3" fontId="1" fillId="0" borderId="0" xfId="21" applyNumberFormat="1" applyFont="1">
      <alignment/>
      <protection/>
    </xf>
    <xf numFmtId="3" fontId="0" fillId="0" borderId="0" xfId="21" applyNumberFormat="1" applyFont="1">
      <alignment/>
      <protection/>
    </xf>
    <xf numFmtId="3" fontId="1" fillId="0" borderId="0" xfId="21" applyNumberFormat="1" applyFont="1" applyFill="1">
      <alignment/>
      <protection/>
    </xf>
    <xf numFmtId="3" fontId="0" fillId="0" borderId="0" xfId="21" applyNumberFormat="1" applyFont="1" applyFill="1">
      <alignment/>
      <protection/>
    </xf>
    <xf numFmtId="0" fontId="0" fillId="0" borderId="0" xfId="20" applyNumberFormat="1" applyFont="1" quotePrefix="1">
      <alignment/>
      <protection/>
    </xf>
    <xf numFmtId="0" fontId="8" fillId="0" borderId="0" xfId="22" applyFont="1" applyFill="1" applyAlignment="1">
      <alignment horizontal="right"/>
      <protection/>
    </xf>
    <xf numFmtId="1" fontId="0" fillId="0" borderId="0" xfId="21" applyNumberFormat="1" applyFont="1">
      <alignment/>
      <protection/>
    </xf>
    <xf numFmtId="0" fontId="8" fillId="0" borderId="0" xfId="22" applyFont="1" applyFill="1" applyAlignment="1">
      <alignment horizontal="right"/>
      <protection/>
    </xf>
    <xf numFmtId="1" fontId="1" fillId="0" borderId="0" xfId="21" applyNumberFormat="1" applyFont="1">
      <alignment/>
      <protection/>
    </xf>
    <xf numFmtId="3" fontId="1" fillId="0" borderId="0" xfId="20" applyNumberFormat="1" applyFont="1" applyFill="1" quotePrefix="1">
      <alignment/>
      <protection/>
    </xf>
    <xf numFmtId="0" fontId="1" fillId="0" borderId="0" xfId="20" applyNumberFormat="1" applyFont="1" quotePrefix="1">
      <alignment/>
      <protection/>
    </xf>
    <xf numFmtId="0" fontId="0" fillId="0" borderId="0" xfId="20" applyNumberFormat="1" applyFont="1">
      <alignment/>
      <protection/>
    </xf>
    <xf numFmtId="3" fontId="0" fillId="0" borderId="0" xfId="20" applyNumberFormat="1" applyFont="1" applyFill="1" quotePrefix="1">
      <alignment/>
      <protection/>
    </xf>
    <xf numFmtId="3" fontId="1" fillId="0" borderId="0" xfId="0" applyNumberFormat="1" applyFont="1" applyAlignment="1">
      <alignment/>
    </xf>
    <xf numFmtId="3" fontId="1" fillId="0" borderId="0" xfId="20" applyNumberFormat="1" applyFont="1" quotePrefix="1">
      <alignment/>
      <protection/>
    </xf>
    <xf numFmtId="0" fontId="9" fillId="0" borderId="0" xfId="20" applyNumberFormat="1" applyFont="1" quotePrefix="1">
      <alignment/>
      <protection/>
    </xf>
    <xf numFmtId="3" fontId="0" fillId="0" borderId="0" xfId="21" applyNumberFormat="1" applyFont="1" applyAlignment="1" quotePrefix="1">
      <alignment horizontal="left"/>
      <protection/>
    </xf>
    <xf numFmtId="0" fontId="1" fillId="0" borderId="0" xfId="20" applyNumberFormat="1" applyFont="1" applyFill="1" quotePrefix="1">
      <alignment/>
      <protection/>
    </xf>
    <xf numFmtId="0" fontId="1" fillId="0" borderId="0" xfId="20" applyNumberFormat="1" applyFont="1" applyFill="1">
      <alignment/>
      <protection/>
    </xf>
    <xf numFmtId="0" fontId="0" fillId="0" borderId="0" xfId="20" applyNumberFormat="1" applyFont="1" applyFill="1" quotePrefix="1">
      <alignment/>
      <protection/>
    </xf>
    <xf numFmtId="0" fontId="1" fillId="0" borderId="0" xfId="20" applyNumberFormat="1" applyFont="1">
      <alignment/>
      <protection/>
    </xf>
    <xf numFmtId="3" fontId="0" fillId="0" borderId="2" xfId="21" applyNumberFormat="1" applyFont="1" applyBorder="1">
      <alignment/>
      <protection/>
    </xf>
    <xf numFmtId="0" fontId="0" fillId="0" borderId="2" xfId="20" applyNumberFormat="1" applyFont="1" applyBorder="1" quotePrefix="1">
      <alignment/>
      <protection/>
    </xf>
    <xf numFmtId="3" fontId="0" fillId="0" borderId="1" xfId="21" applyNumberFormat="1" applyFont="1" applyBorder="1">
      <alignment/>
      <protection/>
    </xf>
    <xf numFmtId="3" fontId="0" fillId="0" borderId="0" xfId="21" applyNumberFormat="1" applyFont="1" applyBorder="1">
      <alignment/>
      <protection/>
    </xf>
    <xf numFmtId="0" fontId="0" fillId="0" borderId="0" xfId="21" applyFont="1">
      <alignment/>
      <protection/>
    </xf>
    <xf numFmtId="3" fontId="4" fillId="0" borderId="0" xfId="21" applyNumberFormat="1" applyFont="1">
      <alignment/>
      <protection/>
    </xf>
    <xf numFmtId="0" fontId="0" fillId="0" borderId="0" xfId="0" applyFont="1" applyFill="1" applyAlignment="1">
      <alignment horizontal="centerContinuous"/>
    </xf>
    <xf numFmtId="0" fontId="0" fillId="0" borderId="1" xfId="0" applyFont="1" applyFill="1" applyBorder="1" applyAlignment="1">
      <alignment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 quotePrefix="1">
      <alignment horizontal="right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0" fillId="0" borderId="1" xfId="21" applyNumberFormat="1" applyFont="1" applyFill="1" applyBorder="1">
      <alignment/>
      <protection/>
    </xf>
    <xf numFmtId="3" fontId="0" fillId="0" borderId="2" xfId="21" applyNumberFormat="1" applyFont="1" applyFill="1" applyBorder="1">
      <alignment/>
      <protection/>
    </xf>
    <xf numFmtId="1" fontId="1" fillId="0" borderId="0" xfId="0" applyNumberFormat="1" applyFont="1" applyAlignment="1">
      <alignment/>
    </xf>
    <xf numFmtId="0" fontId="0" fillId="0" borderId="0" xfId="20" applyNumberFormat="1" applyFont="1" applyBorder="1" quotePrefix="1">
      <alignment/>
      <protection/>
    </xf>
    <xf numFmtId="0" fontId="8" fillId="0" borderId="0" xfId="22" applyFont="1" applyFill="1" applyBorder="1" applyAlignment="1">
      <alignment horizontal="right"/>
      <protection/>
    </xf>
    <xf numFmtId="0" fontId="1" fillId="0" borderId="0" xfId="20" applyNumberFormat="1" applyFont="1" applyFill="1" applyBorder="1">
      <alignment/>
      <protection/>
    </xf>
    <xf numFmtId="0" fontId="1" fillId="0" borderId="0" xfId="20" applyNumberFormat="1" applyFont="1" applyFill="1" applyBorder="1" quotePrefix="1">
      <alignment/>
      <protection/>
    </xf>
    <xf numFmtId="3" fontId="1" fillId="0" borderId="0" xfId="20" applyNumberFormat="1" applyFont="1" applyFill="1" applyBorder="1" quotePrefix="1">
      <alignment/>
      <protection/>
    </xf>
    <xf numFmtId="3" fontId="1" fillId="0" borderId="0" xfId="20" applyNumberFormat="1" applyFont="1" applyBorder="1" quotePrefix="1">
      <alignment/>
      <protection/>
    </xf>
    <xf numFmtId="0" fontId="0" fillId="0" borderId="0" xfId="0" applyNumberFormat="1" applyFont="1" applyAlignment="1" quotePrefix="1">
      <alignment/>
    </xf>
    <xf numFmtId="3" fontId="1" fillId="0" borderId="0" xfId="19" applyNumberFormat="1" applyFont="1">
      <alignment/>
      <protection/>
    </xf>
    <xf numFmtId="3" fontId="1" fillId="0" borderId="0" xfId="21" applyNumberFormat="1" applyFont="1" applyBorder="1">
      <alignment/>
      <protection/>
    </xf>
    <xf numFmtId="3" fontId="1" fillId="0" borderId="0" xfId="21" applyNumberFormat="1" applyFont="1" applyFill="1" applyBorder="1">
      <alignment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NumberFormat="1" applyFont="1" applyFill="1" applyBorder="1" applyAlignment="1" applyProtection="1">
      <alignment horizontal="right" vertical="top" wrapText="1"/>
      <protection locked="0"/>
    </xf>
    <xf numFmtId="1" fontId="8" fillId="0" borderId="0" xfId="22" applyNumberFormat="1" applyFont="1" applyFill="1" applyAlignment="1">
      <alignment horizontal="right"/>
      <protection/>
    </xf>
    <xf numFmtId="0" fontId="10" fillId="0" borderId="0" xfId="19" applyFont="1">
      <alignment/>
      <protection/>
    </xf>
    <xf numFmtId="3" fontId="4" fillId="0" borderId="0" xfId="0" applyNumberFormat="1" applyFont="1" applyAlignment="1">
      <alignment horizontal="centerContinuous"/>
    </xf>
    <xf numFmtId="0" fontId="8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NumberFormat="1" applyFont="1" applyFill="1" applyAlignment="1" quotePrefix="1">
      <alignment/>
    </xf>
    <xf numFmtId="3" fontId="0" fillId="0" borderId="0" xfId="21" applyNumberFormat="1" applyFont="1" quotePrefix="1">
      <alignment/>
      <protection/>
    </xf>
    <xf numFmtId="1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3" fontId="8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NumberFormat="1" applyFont="1" applyFill="1" applyAlignment="1" quotePrefix="1">
      <alignment/>
    </xf>
    <xf numFmtId="1" fontId="0" fillId="0" borderId="0" xfId="0" applyNumberFormat="1" applyFont="1" applyFill="1" applyAlignment="1" quotePrefix="1">
      <alignment/>
    </xf>
    <xf numFmtId="1" fontId="0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1" fillId="0" borderId="0" xfId="0" applyNumberFormat="1" applyFont="1" applyFill="1" applyBorder="1" applyAlignment="1" applyProtection="1">
      <alignment horizontal="left" vertical="top"/>
      <protection locked="0"/>
    </xf>
    <xf numFmtId="1" fontId="1" fillId="0" borderId="0" xfId="0" applyNumberFormat="1" applyFont="1" applyBorder="1" applyAlignment="1">
      <alignment/>
    </xf>
    <xf numFmtId="3" fontId="10" fillId="0" borderId="0" xfId="21" applyNumberFormat="1" applyFont="1">
      <alignment/>
      <protection/>
    </xf>
    <xf numFmtId="0" fontId="1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1" fillId="0" borderId="0" xfId="19" applyNumberFormat="1" applyFont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exp_tec" xfId="19"/>
    <cellStyle name="Normal_Maestria Doctorado por Programa" xfId="20"/>
    <cellStyle name="Normal_POBESC_3" xfId="21"/>
    <cellStyle name="Normal_Programas Maestria y Doctorado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1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BDBD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FC7800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="75" zoomScaleNormal="75" workbookViewId="0" topLeftCell="A1">
      <selection activeCell="E42" sqref="E42"/>
    </sheetView>
  </sheetViews>
  <sheetFormatPr defaultColWidth="11.421875" defaultRowHeight="12.75"/>
  <cols>
    <col min="1" max="1" width="1.7109375" style="23" customWidth="1"/>
    <col min="2" max="2" width="57.421875" style="23" customWidth="1"/>
    <col min="3" max="5" width="10.7109375" style="23" customWidth="1"/>
    <col min="6" max="6" width="0.85546875" style="23" customWidth="1"/>
    <col min="7" max="16384" width="11.421875" style="23" customWidth="1"/>
  </cols>
  <sheetData>
    <row r="1" spans="1:5" ht="13.5" customHeight="1">
      <c r="A1" s="110" t="s">
        <v>211</v>
      </c>
      <c r="B1" s="110"/>
      <c r="C1" s="110"/>
      <c r="D1" s="110"/>
      <c r="E1" s="110"/>
    </row>
    <row r="2" spans="1:5" ht="13.5" customHeight="1">
      <c r="A2" s="24">
        <v>2006</v>
      </c>
      <c r="B2" s="24"/>
      <c r="C2" s="22"/>
      <c r="D2" s="22"/>
      <c r="E2" s="22"/>
    </row>
    <row r="3" spans="1:6" ht="13.5" customHeight="1">
      <c r="A3" s="25" t="s">
        <v>144</v>
      </c>
      <c r="B3" s="25"/>
      <c r="C3" s="25"/>
      <c r="D3" s="25"/>
      <c r="E3" s="25"/>
      <c r="F3" s="26"/>
    </row>
    <row r="4" spans="1:5" ht="8.25" customHeight="1">
      <c r="A4" s="27"/>
      <c r="B4" s="27"/>
      <c r="C4" s="27"/>
      <c r="D4" s="27"/>
      <c r="E4" s="27"/>
    </row>
    <row r="5" spans="1:5" ht="12.75">
      <c r="A5" s="25"/>
      <c r="B5" s="25"/>
      <c r="C5" s="28" t="s">
        <v>1</v>
      </c>
      <c r="D5" s="28" t="s">
        <v>2</v>
      </c>
      <c r="E5" s="28" t="s">
        <v>3</v>
      </c>
    </row>
    <row r="6" spans="1:6" ht="8.25" customHeight="1">
      <c r="A6" s="29"/>
      <c r="B6" s="29"/>
      <c r="C6" s="29"/>
      <c r="D6" s="29"/>
      <c r="E6" s="29"/>
      <c r="F6" s="26"/>
    </row>
    <row r="7" spans="1:5" ht="12" customHeight="1">
      <c r="A7" s="25"/>
      <c r="B7" s="25"/>
      <c r="C7" s="25"/>
      <c r="D7" s="25"/>
      <c r="E7" s="25"/>
    </row>
    <row r="8" spans="1:6" ht="12" customHeight="1">
      <c r="A8" s="81" t="s">
        <v>188</v>
      </c>
      <c r="B8" s="81"/>
      <c r="C8" s="81">
        <f>SUM(C9:C10)</f>
        <v>1337</v>
      </c>
      <c r="D8" s="81">
        <f>SUM(D9:D10)</f>
        <v>1213</v>
      </c>
      <c r="E8" s="81">
        <f>SUM(E9:E10)</f>
        <v>2550</v>
      </c>
      <c r="F8" s="25"/>
    </row>
    <row r="9" spans="1:6" ht="12" customHeight="1">
      <c r="A9" s="25"/>
      <c r="B9" s="25" t="s">
        <v>4</v>
      </c>
      <c r="C9" s="25">
        <v>1063</v>
      </c>
      <c r="D9" s="25">
        <v>955</v>
      </c>
      <c r="E9" s="25">
        <f>SUM(C9:D9)</f>
        <v>2018</v>
      </c>
      <c r="F9" s="25"/>
    </row>
    <row r="10" spans="1:6" ht="12" customHeight="1">
      <c r="A10" s="25"/>
      <c r="B10" s="25" t="s">
        <v>0</v>
      </c>
      <c r="C10" s="25">
        <v>274</v>
      </c>
      <c r="D10" s="25">
        <v>258</v>
      </c>
      <c r="E10" s="25">
        <f>SUM(C10:D10)</f>
        <v>532</v>
      </c>
      <c r="F10" s="25"/>
    </row>
    <row r="11" spans="1:6" ht="12" customHeight="1">
      <c r="A11" s="25"/>
      <c r="B11" s="25"/>
      <c r="C11" s="25"/>
      <c r="D11" s="25"/>
      <c r="E11" s="25"/>
      <c r="F11" s="25"/>
    </row>
    <row r="12" spans="1:6" ht="12" customHeight="1">
      <c r="A12" s="81" t="s">
        <v>186</v>
      </c>
      <c r="B12" s="81"/>
      <c r="C12" s="81">
        <v>1576</v>
      </c>
      <c r="D12" s="81">
        <v>1280</v>
      </c>
      <c r="E12" s="81">
        <f>SUM(C12:D12)</f>
        <v>2856</v>
      </c>
      <c r="F12" s="25"/>
    </row>
    <row r="13" spans="1:6" ht="12" customHeight="1">
      <c r="A13" s="25"/>
      <c r="B13" s="25"/>
      <c r="C13" s="25"/>
      <c r="D13" s="25"/>
      <c r="E13" s="25"/>
      <c r="F13" s="25"/>
    </row>
    <row r="14" spans="1:6" ht="12" customHeight="1">
      <c r="A14" s="81" t="s">
        <v>187</v>
      </c>
      <c r="B14" s="81"/>
      <c r="C14" s="81">
        <f>SUM(C15,C27)</f>
        <v>5549</v>
      </c>
      <c r="D14" s="81">
        <f>SUM(D15,D27)</f>
        <v>8004</v>
      </c>
      <c r="E14" s="81">
        <f>SUM(E15,E27)</f>
        <v>13553</v>
      </c>
      <c r="F14" s="25"/>
    </row>
    <row r="15" spans="1:6" ht="12" customHeight="1">
      <c r="A15" s="25"/>
      <c r="B15" s="93" t="s">
        <v>5</v>
      </c>
      <c r="C15" s="81">
        <f>SUM(C16:C26)</f>
        <v>5515</v>
      </c>
      <c r="D15" s="81">
        <f>SUM(D16:D26)</f>
        <v>7706</v>
      </c>
      <c r="E15" s="81">
        <f>SUM(E16:E26)</f>
        <v>13221</v>
      </c>
      <c r="F15" s="25"/>
    </row>
    <row r="16" spans="1:6" ht="12" customHeight="1">
      <c r="A16" s="25"/>
      <c r="B16" s="94" t="s">
        <v>172</v>
      </c>
      <c r="C16" s="25">
        <v>3463</v>
      </c>
      <c r="D16" s="25">
        <v>3929</v>
      </c>
      <c r="E16" s="25">
        <f aca="true" t="shared" si="0" ref="E16:E26">SUM(C16:D16)</f>
        <v>7392</v>
      </c>
      <c r="F16" s="25"/>
    </row>
    <row r="17" spans="1:6" ht="12" customHeight="1">
      <c r="A17" s="25"/>
      <c r="B17" s="94" t="s">
        <v>170</v>
      </c>
      <c r="C17" s="25">
        <v>819</v>
      </c>
      <c r="D17" s="25">
        <v>1326</v>
      </c>
      <c r="E17" s="25">
        <f t="shared" si="0"/>
        <v>2145</v>
      </c>
      <c r="F17" s="25"/>
    </row>
    <row r="18" spans="1:6" ht="12" customHeight="1">
      <c r="A18" s="25"/>
      <c r="B18" s="94" t="s">
        <v>169</v>
      </c>
      <c r="C18" s="25">
        <v>579</v>
      </c>
      <c r="D18" s="25">
        <v>1288</v>
      </c>
      <c r="E18" s="25">
        <f t="shared" si="0"/>
        <v>1867</v>
      </c>
      <c r="F18" s="25"/>
    </row>
    <row r="19" spans="1:6" ht="12" customHeight="1">
      <c r="A19" s="25"/>
      <c r="B19" s="94" t="s">
        <v>173</v>
      </c>
      <c r="C19" s="25">
        <v>334</v>
      </c>
      <c r="D19" s="25">
        <v>406</v>
      </c>
      <c r="E19" s="25">
        <f t="shared" si="0"/>
        <v>740</v>
      </c>
      <c r="F19" s="25"/>
    </row>
    <row r="20" spans="1:6" ht="12" customHeight="1">
      <c r="A20" s="25"/>
      <c r="B20" s="94" t="s">
        <v>167</v>
      </c>
      <c r="C20" s="25">
        <v>147</v>
      </c>
      <c r="D20" s="25">
        <v>420</v>
      </c>
      <c r="E20" s="25">
        <f t="shared" si="0"/>
        <v>567</v>
      </c>
      <c r="F20" s="25"/>
    </row>
    <row r="21" spans="1:6" ht="12" customHeight="1">
      <c r="A21" s="25"/>
      <c r="B21" s="94" t="s">
        <v>203</v>
      </c>
      <c r="C21" s="25">
        <v>36</v>
      </c>
      <c r="D21" s="25">
        <v>86</v>
      </c>
      <c r="E21" s="25">
        <f t="shared" si="0"/>
        <v>122</v>
      </c>
      <c r="F21" s="25"/>
    </row>
    <row r="22" spans="1:6" ht="12" customHeight="1">
      <c r="A22" s="25"/>
      <c r="B22" s="94" t="s">
        <v>171</v>
      </c>
      <c r="C22" s="25">
        <v>19</v>
      </c>
      <c r="D22" s="25">
        <v>64</v>
      </c>
      <c r="E22" s="25">
        <f t="shared" si="0"/>
        <v>83</v>
      </c>
      <c r="F22" s="25"/>
    </row>
    <row r="23" spans="1:5" ht="12" customHeight="1">
      <c r="A23" s="25"/>
      <c r="B23" s="94" t="s">
        <v>168</v>
      </c>
      <c r="C23" s="25">
        <v>25</v>
      </c>
      <c r="D23" s="25">
        <v>27</v>
      </c>
      <c r="E23" s="25">
        <f t="shared" si="0"/>
        <v>52</v>
      </c>
    </row>
    <row r="24" spans="1:5" ht="12" customHeight="1">
      <c r="A24" s="25"/>
      <c r="B24" s="94" t="s">
        <v>213</v>
      </c>
      <c r="C24" s="25">
        <v>15</v>
      </c>
      <c r="D24" s="25">
        <v>31</v>
      </c>
      <c r="E24" s="25">
        <f t="shared" si="0"/>
        <v>46</v>
      </c>
    </row>
    <row r="25" spans="1:5" ht="12" customHeight="1">
      <c r="A25" s="25"/>
      <c r="B25" s="94" t="s">
        <v>166</v>
      </c>
      <c r="C25" s="25">
        <v>13</v>
      </c>
      <c r="D25" s="25">
        <v>19</v>
      </c>
      <c r="E25" s="25">
        <f t="shared" si="0"/>
        <v>32</v>
      </c>
    </row>
    <row r="26" spans="1:5" ht="12" customHeight="1">
      <c r="A26" s="25"/>
      <c r="B26" s="94" t="s">
        <v>204</v>
      </c>
      <c r="C26" s="25">
        <v>65</v>
      </c>
      <c r="D26" s="25">
        <v>110</v>
      </c>
      <c r="E26" s="25">
        <f t="shared" si="0"/>
        <v>175</v>
      </c>
    </row>
    <row r="27" spans="2:5" ht="12" customHeight="1">
      <c r="B27" s="93" t="s">
        <v>6</v>
      </c>
      <c r="C27" s="81">
        <f>SUM(C28:C32)</f>
        <v>34</v>
      </c>
      <c r="D27" s="81">
        <f>SUM(D28:D32)</f>
        <v>298</v>
      </c>
      <c r="E27" s="81">
        <f>SUM(E28:E32)</f>
        <v>332</v>
      </c>
    </row>
    <row r="28" spans="2:5" ht="12" customHeight="1">
      <c r="B28" s="94" t="s">
        <v>171</v>
      </c>
      <c r="C28" s="25">
        <v>24</v>
      </c>
      <c r="D28" s="25">
        <v>132</v>
      </c>
      <c r="E28" s="25">
        <f>SUM(C28:D28)</f>
        <v>156</v>
      </c>
    </row>
    <row r="29" spans="2:5" ht="12" customHeight="1">
      <c r="B29" s="94" t="s">
        <v>169</v>
      </c>
      <c r="C29" s="25">
        <v>9</v>
      </c>
      <c r="D29" s="25">
        <v>131</v>
      </c>
      <c r="E29" s="25">
        <f>SUM(C29:D29)</f>
        <v>140</v>
      </c>
    </row>
    <row r="30" spans="2:5" ht="12" customHeight="1">
      <c r="B30" s="94" t="s">
        <v>173</v>
      </c>
      <c r="C30" s="25">
        <v>1</v>
      </c>
      <c r="D30" s="25">
        <v>22</v>
      </c>
      <c r="E30" s="25">
        <f>SUM(C30:D30)</f>
        <v>23</v>
      </c>
    </row>
    <row r="31" spans="2:5" ht="12" customHeight="1">
      <c r="B31" s="94" t="s">
        <v>172</v>
      </c>
      <c r="C31" s="25">
        <v>0</v>
      </c>
      <c r="D31" s="25">
        <v>8</v>
      </c>
      <c r="E31" s="25">
        <f>SUM(C31:D31)</f>
        <v>8</v>
      </c>
    </row>
    <row r="32" spans="2:5" ht="12" customHeight="1">
      <c r="B32" s="94" t="s">
        <v>204</v>
      </c>
      <c r="C32" s="25">
        <v>0</v>
      </c>
      <c r="D32" s="25">
        <v>5</v>
      </c>
      <c r="E32" s="25">
        <f>SUM(C32:D32)</f>
        <v>5</v>
      </c>
    </row>
    <row r="33" ht="12" customHeight="1">
      <c r="A33" s="25"/>
    </row>
    <row r="34" spans="1:5" ht="12" customHeight="1">
      <c r="A34" s="27"/>
      <c r="B34" s="27"/>
      <c r="C34" s="27"/>
      <c r="D34" s="27"/>
      <c r="E34" s="27"/>
    </row>
    <row r="35" spans="1:5" ht="12" customHeight="1">
      <c r="A35" s="81" t="s">
        <v>7</v>
      </c>
      <c r="B35" s="81"/>
      <c r="C35" s="81">
        <f>SUM(C8,C12,C14)</f>
        <v>8462</v>
      </c>
      <c r="D35" s="81">
        <f>SUM(D8,D12,D14)</f>
        <v>10497</v>
      </c>
      <c r="E35" s="81">
        <f>SUM(E8,E12,E14)</f>
        <v>18959</v>
      </c>
    </row>
    <row r="36" spans="1:5" ht="12" customHeight="1">
      <c r="A36" s="29"/>
      <c r="B36" s="29"/>
      <c r="C36" s="29"/>
      <c r="D36" s="29"/>
      <c r="E36" s="29"/>
    </row>
    <row r="37" spans="1:5" ht="12" customHeight="1">
      <c r="A37" s="25"/>
      <c r="B37" s="25"/>
      <c r="C37" s="25"/>
      <c r="D37" s="25"/>
      <c r="E37" s="25"/>
    </row>
    <row r="38" ht="12" customHeight="1">
      <c r="A38" s="87" t="s">
        <v>174</v>
      </c>
    </row>
    <row r="39" ht="12" customHeight="1">
      <c r="F39" s="30"/>
    </row>
    <row r="40" spans="1:6" ht="12" customHeight="1">
      <c r="A40" s="31" t="s">
        <v>8</v>
      </c>
      <c r="F40" s="30"/>
    </row>
    <row r="41" ht="12" customHeight="1">
      <c r="F41" s="30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9" customHeight="1"/>
    <row r="50" ht="9" customHeight="1"/>
  </sheetData>
  <mergeCells count="1">
    <mergeCell ref="A1:E1"/>
  </mergeCells>
  <printOptions horizontalCentered="1"/>
  <pageMargins left="0.7874015748031497" right="0.7874015748031497" top="0.7874015748031497" bottom="0.3937007874015748" header="0.5118110236220472" footer="0.1968503937007874"/>
  <pageSetup horizontalDpi="600" verticalDpi="600" orientation="landscape" scale="76" r:id="rId1"/>
  <headerFooter alignWithMargins="0">
    <oddHeader>&amp;R&amp;"Arial,Negrita"&amp;14Resumen Estadístico</oddHeader>
  </headerFooter>
  <ignoredErrors>
    <ignoredError sqref="E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1"/>
  <sheetViews>
    <sheetView zoomScale="75" zoomScaleNormal="75" workbookViewId="0" topLeftCell="A1">
      <selection activeCell="K30" sqref="K30"/>
    </sheetView>
  </sheetViews>
  <sheetFormatPr defaultColWidth="11.421875" defaultRowHeight="12.75"/>
  <cols>
    <col min="1" max="2" width="1.7109375" style="11" customWidth="1"/>
    <col min="3" max="3" width="67.57421875" style="11" customWidth="1"/>
    <col min="4" max="5" width="9.28125" style="36" customWidth="1"/>
    <col min="6" max="6" width="9.28125" style="11" customWidth="1"/>
    <col min="7" max="7" width="0.9921875" style="12" customWidth="1"/>
    <col min="8" max="16384" width="11.421875" style="12" customWidth="1"/>
  </cols>
  <sheetData>
    <row r="1" spans="1:6" ht="12" customHeight="1">
      <c r="A1" s="6" t="s">
        <v>199</v>
      </c>
      <c r="B1" s="15"/>
      <c r="C1" s="16"/>
      <c r="D1" s="64"/>
      <c r="E1" s="64"/>
      <c r="F1" s="16"/>
    </row>
    <row r="2" spans="1:6" ht="12" customHeight="1">
      <c r="A2" s="6">
        <v>2006</v>
      </c>
      <c r="B2" s="15"/>
      <c r="C2" s="16"/>
      <c r="D2" s="64"/>
      <c r="E2" s="64"/>
      <c r="F2" s="16"/>
    </row>
    <row r="3" spans="1:7" ht="12" customHeight="1">
      <c r="A3" s="15"/>
      <c r="B3" s="15"/>
      <c r="C3" s="16"/>
      <c r="D3" s="64"/>
      <c r="E3" s="64"/>
      <c r="F3" s="16"/>
      <c r="G3" s="14"/>
    </row>
    <row r="4" spans="1:6" ht="9" customHeight="1">
      <c r="A4" s="17"/>
      <c r="B4" s="17"/>
      <c r="C4" s="18"/>
      <c r="D4" s="65"/>
      <c r="E4" s="65"/>
      <c r="F4" s="18"/>
    </row>
    <row r="5" spans="1:6" s="2" customFormat="1" ht="9.75" customHeight="1">
      <c r="A5" s="1" t="s">
        <v>175</v>
      </c>
      <c r="C5" s="12"/>
      <c r="D5" s="66" t="s">
        <v>1</v>
      </c>
      <c r="E5" s="67" t="s">
        <v>2</v>
      </c>
      <c r="F5" s="19" t="s">
        <v>3</v>
      </c>
    </row>
    <row r="6" spans="1:7" ht="9" customHeight="1">
      <c r="A6" s="13"/>
      <c r="B6" s="13"/>
      <c r="C6" s="14"/>
      <c r="D6" s="68"/>
      <c r="E6" s="68"/>
      <c r="F6" s="14"/>
      <c r="G6" s="14"/>
    </row>
    <row r="7" spans="1:6" ht="12" customHeight="1">
      <c r="A7" s="20"/>
      <c r="B7" s="20"/>
      <c r="C7" s="21"/>
      <c r="D7" s="69"/>
      <c r="E7" s="69"/>
      <c r="F7" s="21"/>
    </row>
    <row r="8" spans="1:7" s="38" customFormat="1" ht="12" customHeight="1">
      <c r="A8" s="37" t="s">
        <v>26</v>
      </c>
      <c r="B8" s="37"/>
      <c r="D8" s="39">
        <f>SUM(D9,D12,D15,D18,D21,D24,D27)</f>
        <v>365</v>
      </c>
      <c r="E8" s="39">
        <f>SUM(E9,E12,E15,E18,E21,E24,E27)</f>
        <v>147</v>
      </c>
      <c r="F8" s="39">
        <f>SUM(F9,F12,F15,F18,F21,F24,F27)</f>
        <v>512</v>
      </c>
      <c r="G8" s="37"/>
    </row>
    <row r="9" spans="1:7" s="38" customFormat="1" ht="12" customHeight="1">
      <c r="A9" s="37"/>
      <c r="B9" s="39" t="s">
        <v>27</v>
      </c>
      <c r="C9" s="40"/>
      <c r="D9" s="39">
        <f>SUM(D10:D11)</f>
        <v>2</v>
      </c>
      <c r="E9" s="39">
        <f>SUM(E10:E11)</f>
        <v>2</v>
      </c>
      <c r="F9" s="39">
        <f>SUM(F10:F11)</f>
        <v>4</v>
      </c>
      <c r="G9" s="37"/>
    </row>
    <row r="10" spans="1:7" s="38" customFormat="1" ht="12" customHeight="1">
      <c r="A10" s="37"/>
      <c r="B10" s="39"/>
      <c r="C10" s="40" t="s">
        <v>212</v>
      </c>
      <c r="D10" s="40">
        <v>2</v>
      </c>
      <c r="E10" s="40">
        <v>0</v>
      </c>
      <c r="F10" s="38">
        <f>SUM(D10:E10)</f>
        <v>2</v>
      </c>
      <c r="G10" s="37"/>
    </row>
    <row r="11" spans="1:7" s="38" customFormat="1" ht="12" customHeight="1">
      <c r="A11" s="37"/>
      <c r="B11" s="39"/>
      <c r="C11" s="40" t="s">
        <v>202</v>
      </c>
      <c r="D11" s="40">
        <v>0</v>
      </c>
      <c r="E11" s="40">
        <v>2</v>
      </c>
      <c r="F11" s="38">
        <f>SUM(D11:E11)</f>
        <v>2</v>
      </c>
      <c r="G11" s="37"/>
    </row>
    <row r="12" spans="2:7" s="38" customFormat="1" ht="12.75">
      <c r="B12" s="39" t="s">
        <v>37</v>
      </c>
      <c r="C12" s="39"/>
      <c r="D12" s="39">
        <f>SUM(D13:D14)</f>
        <v>36</v>
      </c>
      <c r="E12" s="39">
        <f>SUM(E13:E14)</f>
        <v>9</v>
      </c>
      <c r="F12" s="39">
        <f>SUM(F13:F14)</f>
        <v>45</v>
      </c>
      <c r="G12" s="39"/>
    </row>
    <row r="13" spans="1:9" s="38" customFormat="1" ht="12" customHeight="1">
      <c r="A13" s="43"/>
      <c r="B13" s="43"/>
      <c r="C13" s="41" t="s">
        <v>176</v>
      </c>
      <c r="D13" s="36">
        <v>27</v>
      </c>
      <c r="E13" s="36">
        <v>6</v>
      </c>
      <c r="F13" s="38">
        <f aca="true" t="shared" si="0" ref="F13:F29">SUM(D13:E13)</f>
        <v>33</v>
      </c>
      <c r="G13" s="36"/>
      <c r="H13" s="36"/>
      <c r="I13" s="36"/>
    </row>
    <row r="14" spans="1:7" s="38" customFormat="1" ht="12" customHeight="1">
      <c r="A14" s="43"/>
      <c r="B14" s="43"/>
      <c r="C14" s="41" t="s">
        <v>177</v>
      </c>
      <c r="D14" s="36">
        <v>9</v>
      </c>
      <c r="E14" s="36">
        <v>3</v>
      </c>
      <c r="F14" s="38">
        <f t="shared" si="0"/>
        <v>12</v>
      </c>
      <c r="G14" s="36"/>
    </row>
    <row r="15" spans="2:7" s="38" customFormat="1" ht="12" customHeight="1">
      <c r="B15" s="37" t="s">
        <v>36</v>
      </c>
      <c r="C15" s="47"/>
      <c r="D15" s="46">
        <f>SUM(D16:D17)</f>
        <v>241</v>
      </c>
      <c r="E15" s="46">
        <f>SUM(E16:E17)</f>
        <v>100</v>
      </c>
      <c r="F15" s="46">
        <f>SUM(F16:F17)</f>
        <v>341</v>
      </c>
      <c r="G15" s="46"/>
    </row>
    <row r="16" spans="2:10" s="38" customFormat="1" ht="12" customHeight="1">
      <c r="B16" s="37"/>
      <c r="C16" s="48" t="s">
        <v>136</v>
      </c>
      <c r="D16" s="95">
        <v>193</v>
      </c>
      <c r="E16" s="95">
        <v>88</v>
      </c>
      <c r="F16" s="95">
        <f>SUM(D16:E16)</f>
        <v>281</v>
      </c>
      <c r="G16" s="11"/>
      <c r="H16" s="85"/>
      <c r="I16" s="85"/>
      <c r="J16" s="85"/>
    </row>
    <row r="17" spans="2:7" s="38" customFormat="1" ht="12" customHeight="1">
      <c r="B17" s="37"/>
      <c r="C17" s="11" t="s">
        <v>137</v>
      </c>
      <c r="D17" s="36">
        <v>48</v>
      </c>
      <c r="E17" s="36">
        <v>12</v>
      </c>
      <c r="F17" s="95">
        <f>SUM(D17:E17)</f>
        <v>60</v>
      </c>
      <c r="G17" s="49"/>
    </row>
    <row r="18" spans="1:7" s="38" customFormat="1" ht="12" customHeight="1">
      <c r="A18" s="43"/>
      <c r="B18" s="45" t="s">
        <v>34</v>
      </c>
      <c r="C18" s="47"/>
      <c r="D18" s="92">
        <f>SUM(D19:D20)</f>
        <v>15</v>
      </c>
      <c r="E18" s="92">
        <f>SUM(E19:E20)</f>
        <v>11</v>
      </c>
      <c r="F18" s="92">
        <f>SUM(F19:F20)</f>
        <v>26</v>
      </c>
      <c r="G18" s="46"/>
    </row>
    <row r="19" spans="1:9" s="38" customFormat="1" ht="12" customHeight="1">
      <c r="A19" s="43"/>
      <c r="B19" s="43"/>
      <c r="C19" s="41" t="s">
        <v>108</v>
      </c>
      <c r="D19" s="36">
        <v>14</v>
      </c>
      <c r="E19" s="36">
        <v>11</v>
      </c>
      <c r="F19" s="38">
        <f t="shared" si="0"/>
        <v>25</v>
      </c>
      <c r="G19" s="36"/>
      <c r="H19" s="36"/>
      <c r="I19" s="36"/>
    </row>
    <row r="20" spans="1:7" s="38" customFormat="1" ht="12" customHeight="1">
      <c r="A20" s="43"/>
      <c r="B20" s="43"/>
      <c r="C20" s="41" t="s">
        <v>109</v>
      </c>
      <c r="D20" s="44">
        <v>1</v>
      </c>
      <c r="E20" s="44">
        <v>0</v>
      </c>
      <c r="F20" s="38">
        <f t="shared" si="0"/>
        <v>1</v>
      </c>
      <c r="G20" s="44"/>
    </row>
    <row r="21" spans="2:7" s="38" customFormat="1" ht="12.75">
      <c r="B21" s="37" t="s">
        <v>35</v>
      </c>
      <c r="C21" s="37"/>
      <c r="D21" s="39">
        <f>SUM(D22:D23)</f>
        <v>18</v>
      </c>
      <c r="E21" s="39">
        <f>SUM(E22:E23)</f>
        <v>6</v>
      </c>
      <c r="F21" s="39">
        <f>SUM(F22:F23)</f>
        <v>24</v>
      </c>
      <c r="G21" s="39"/>
    </row>
    <row r="22" spans="3:9" s="38" customFormat="1" ht="12" customHeight="1">
      <c r="C22" s="41" t="s">
        <v>135</v>
      </c>
      <c r="D22" s="89">
        <v>14</v>
      </c>
      <c r="E22" s="89">
        <v>5</v>
      </c>
      <c r="F22" s="38">
        <f t="shared" si="0"/>
        <v>19</v>
      </c>
      <c r="G22" s="44"/>
      <c r="H22" s="85"/>
      <c r="I22" s="85"/>
    </row>
    <row r="23" spans="3:7" s="38" customFormat="1" ht="12" customHeight="1">
      <c r="C23" s="41" t="s">
        <v>110</v>
      </c>
      <c r="D23" s="89">
        <v>4</v>
      </c>
      <c r="E23" s="89">
        <v>1</v>
      </c>
      <c r="F23" s="38">
        <f t="shared" si="0"/>
        <v>5</v>
      </c>
      <c r="G23" s="44"/>
    </row>
    <row r="24" spans="2:7" s="38" customFormat="1" ht="12" customHeight="1">
      <c r="B24" s="37" t="s">
        <v>31</v>
      </c>
      <c r="C24" s="47"/>
      <c r="D24" s="46">
        <f>SUM(D25:D26)</f>
        <v>37</v>
      </c>
      <c r="E24" s="46">
        <f>SUM(E25:E26)</f>
        <v>10</v>
      </c>
      <c r="F24" s="46">
        <f>SUM(F25:F26)</f>
        <v>47</v>
      </c>
      <c r="G24" s="46"/>
    </row>
    <row r="25" spans="3:9" s="38" customFormat="1" ht="12" customHeight="1">
      <c r="C25" s="41" t="s">
        <v>32</v>
      </c>
      <c r="D25" s="40">
        <v>23</v>
      </c>
      <c r="E25" s="40">
        <v>5</v>
      </c>
      <c r="F25" s="38">
        <f t="shared" si="0"/>
        <v>28</v>
      </c>
      <c r="G25" s="40"/>
      <c r="H25" s="40"/>
      <c r="I25" s="40"/>
    </row>
    <row r="26" spans="1:7" s="38" customFormat="1" ht="12" customHeight="1">
      <c r="A26" s="43"/>
      <c r="B26" s="43"/>
      <c r="C26" s="41" t="s">
        <v>33</v>
      </c>
      <c r="D26" s="36">
        <v>14</v>
      </c>
      <c r="E26" s="36">
        <v>5</v>
      </c>
      <c r="F26" s="38">
        <f t="shared" si="0"/>
        <v>19</v>
      </c>
      <c r="G26" s="36"/>
    </row>
    <row r="27" spans="1:7" s="38" customFormat="1" ht="12" customHeight="1">
      <c r="A27" s="43"/>
      <c r="B27" s="45" t="s">
        <v>28</v>
      </c>
      <c r="C27" s="41"/>
      <c r="D27" s="46">
        <f>SUM(D28:D29)</f>
        <v>16</v>
      </c>
      <c r="E27" s="46">
        <f>SUM(E28:E29)</f>
        <v>9</v>
      </c>
      <c r="F27" s="46">
        <f>SUM(F28:F29)</f>
        <v>25</v>
      </c>
      <c r="G27" s="46"/>
    </row>
    <row r="28" spans="1:9" s="38" customFormat="1" ht="12" customHeight="1">
      <c r="A28" s="43"/>
      <c r="B28" s="43"/>
      <c r="C28" s="41" t="s">
        <v>29</v>
      </c>
      <c r="D28" s="36">
        <v>13</v>
      </c>
      <c r="E28" s="36">
        <v>8</v>
      </c>
      <c r="F28" s="38">
        <f t="shared" si="0"/>
        <v>21</v>
      </c>
      <c r="G28" s="36"/>
      <c r="H28" s="36"/>
      <c r="I28" s="36"/>
    </row>
    <row r="29" spans="3:7" s="38" customFormat="1" ht="12" customHeight="1">
      <c r="C29" s="41" t="s">
        <v>30</v>
      </c>
      <c r="D29" s="36">
        <v>3</v>
      </c>
      <c r="E29" s="36">
        <v>1</v>
      </c>
      <c r="F29" s="38">
        <f t="shared" si="0"/>
        <v>4</v>
      </c>
      <c r="G29" s="36"/>
    </row>
    <row r="30" ht="12.75">
      <c r="F30" s="36"/>
    </row>
    <row r="31" spans="1:7" s="38" customFormat="1" ht="12" customHeight="1">
      <c r="A31" s="45" t="s">
        <v>38</v>
      </c>
      <c r="B31" s="43"/>
      <c r="C31" s="43"/>
      <c r="D31" s="70">
        <f>SUM(D33,D35,D34,D32,D47,D41,D38,D53,D50)</f>
        <v>290</v>
      </c>
      <c r="E31" s="70">
        <f>SUM(E33,E35,E34,E32,E47,E41,E38,E53,E50)</f>
        <v>400</v>
      </c>
      <c r="F31" s="70">
        <f>SUM(F33,F35,F34,F32,F47,F41,F38,F53,F50)</f>
        <v>690</v>
      </c>
      <c r="G31" s="50"/>
    </row>
    <row r="32" spans="2:7" s="38" customFormat="1" ht="12.75">
      <c r="B32" s="37" t="s">
        <v>178</v>
      </c>
      <c r="C32" s="37"/>
      <c r="D32" s="39">
        <v>7</v>
      </c>
      <c r="E32" s="39">
        <v>16</v>
      </c>
      <c r="F32" s="90">
        <f>SUM(D32:E32)</f>
        <v>23</v>
      </c>
      <c r="G32" s="37"/>
    </row>
    <row r="33" spans="1:7" s="38" customFormat="1" ht="12" customHeight="1">
      <c r="A33" s="45"/>
      <c r="B33" s="37" t="s">
        <v>164</v>
      </c>
      <c r="C33" s="47"/>
      <c r="D33" s="90">
        <v>1</v>
      </c>
      <c r="E33" s="90">
        <v>2</v>
      </c>
      <c r="F33" s="90">
        <f>SUM(D33:E33)</f>
        <v>3</v>
      </c>
      <c r="G33" s="50"/>
    </row>
    <row r="34" spans="2:7" s="38" customFormat="1" ht="12" customHeight="1">
      <c r="B34" s="37" t="s">
        <v>40</v>
      </c>
      <c r="C34" s="47"/>
      <c r="D34" s="46">
        <v>20</v>
      </c>
      <c r="E34" s="46">
        <v>31</v>
      </c>
      <c r="F34" s="90">
        <f>SUM(D34:E34)</f>
        <v>51</v>
      </c>
      <c r="G34" s="51"/>
    </row>
    <row r="35" spans="1:7" s="37" customFormat="1" ht="12" customHeight="1">
      <c r="A35" s="45"/>
      <c r="B35" s="45" t="s">
        <v>39</v>
      </c>
      <c r="C35" s="45"/>
      <c r="D35" s="70">
        <f>SUM(D36:D37)</f>
        <v>30</v>
      </c>
      <c r="E35" s="70">
        <f>SUM(E36:E37)</f>
        <v>44</v>
      </c>
      <c r="F35" s="50">
        <f>SUM(F36:F37)</f>
        <v>74</v>
      </c>
      <c r="G35" s="50"/>
    </row>
    <row r="36" spans="1:9" s="38" customFormat="1" ht="12" customHeight="1">
      <c r="A36" s="43"/>
      <c r="C36" s="41" t="s">
        <v>179</v>
      </c>
      <c r="D36" s="44">
        <v>20</v>
      </c>
      <c r="E36" s="44">
        <v>34</v>
      </c>
      <c r="F36" s="38">
        <f>SUM(D36:E36)</f>
        <v>54</v>
      </c>
      <c r="G36" s="42"/>
      <c r="H36" s="44"/>
      <c r="I36" s="44"/>
    </row>
    <row r="37" spans="3:7" s="38" customFormat="1" ht="12" customHeight="1">
      <c r="C37" s="41" t="s">
        <v>180</v>
      </c>
      <c r="D37" s="36">
        <v>10</v>
      </c>
      <c r="E37" s="36">
        <v>10</v>
      </c>
      <c r="F37" s="38">
        <f>SUM(D37:E37)</f>
        <v>20</v>
      </c>
      <c r="G37" s="42"/>
    </row>
    <row r="38" spans="1:6" s="38" customFormat="1" ht="12" customHeight="1">
      <c r="A38" s="43"/>
      <c r="B38" s="37" t="s">
        <v>107</v>
      </c>
      <c r="C38" s="52"/>
      <c r="D38" s="46">
        <f>SUM(D39:D40)</f>
        <v>40</v>
      </c>
      <c r="E38" s="46">
        <f>SUM(E39:E40)</f>
        <v>38</v>
      </c>
      <c r="F38" s="51">
        <f>SUM(F39:F40)</f>
        <v>78</v>
      </c>
    </row>
    <row r="39" spans="1:9" s="38" customFormat="1" ht="12" customHeight="1">
      <c r="A39" s="53"/>
      <c r="C39" s="41" t="s">
        <v>44</v>
      </c>
      <c r="D39" s="44">
        <v>36</v>
      </c>
      <c r="E39" s="44">
        <v>30</v>
      </c>
      <c r="F39" s="38">
        <f>SUM(D39:E39)</f>
        <v>66</v>
      </c>
      <c r="G39" s="42"/>
      <c r="H39" s="44"/>
      <c r="I39" s="44"/>
    </row>
    <row r="40" spans="1:7" s="38" customFormat="1" ht="12" customHeight="1">
      <c r="A40" s="43"/>
      <c r="C40" s="41" t="s">
        <v>45</v>
      </c>
      <c r="D40" s="36">
        <v>4</v>
      </c>
      <c r="E40" s="36">
        <v>8</v>
      </c>
      <c r="F40" s="38">
        <f>SUM(D40:E40)</f>
        <v>12</v>
      </c>
      <c r="G40" s="42"/>
    </row>
    <row r="41" spans="1:7" s="38" customFormat="1" ht="12" customHeight="1">
      <c r="A41" s="43"/>
      <c r="B41" s="37" t="s">
        <v>123</v>
      </c>
      <c r="C41" s="41"/>
      <c r="D41" s="46">
        <f>SUM(D42:D46)</f>
        <v>27</v>
      </c>
      <c r="E41" s="46">
        <f>SUM(E42:E46)</f>
        <v>32</v>
      </c>
      <c r="F41" s="46">
        <f>SUM(F42:F46)</f>
        <v>59</v>
      </c>
      <c r="G41" s="51"/>
    </row>
    <row r="42" spans="3:9" s="38" customFormat="1" ht="12" customHeight="1">
      <c r="C42" s="41" t="s">
        <v>181</v>
      </c>
      <c r="D42" s="44">
        <v>3</v>
      </c>
      <c r="E42" s="44">
        <v>15</v>
      </c>
      <c r="F42" s="38">
        <f aca="true" t="shared" si="1" ref="F42:F55">SUM(D42:E42)</f>
        <v>18</v>
      </c>
      <c r="G42" s="42"/>
      <c r="H42" s="44"/>
      <c r="I42" s="44"/>
    </row>
    <row r="43" spans="3:9" s="38" customFormat="1" ht="12.75">
      <c r="C43" s="41" t="s">
        <v>182</v>
      </c>
      <c r="D43" s="44">
        <v>16</v>
      </c>
      <c r="E43" s="44">
        <v>9</v>
      </c>
      <c r="F43" s="38">
        <f t="shared" si="1"/>
        <v>25</v>
      </c>
      <c r="G43" s="42"/>
      <c r="H43" s="44"/>
      <c r="I43" s="44"/>
    </row>
    <row r="44" spans="1:9" s="38" customFormat="1" ht="12" customHeight="1">
      <c r="A44" s="43"/>
      <c r="C44" s="41" t="s">
        <v>183</v>
      </c>
      <c r="D44" s="44">
        <v>4</v>
      </c>
      <c r="E44" s="44">
        <v>5</v>
      </c>
      <c r="F44" s="38">
        <f t="shared" si="1"/>
        <v>9</v>
      </c>
      <c r="G44" s="42"/>
      <c r="H44" s="44"/>
      <c r="I44" s="44"/>
    </row>
    <row r="45" spans="1:7" s="38" customFormat="1" ht="12" customHeight="1">
      <c r="A45" s="43"/>
      <c r="C45" s="41" t="s">
        <v>184</v>
      </c>
      <c r="D45" s="36">
        <v>3</v>
      </c>
      <c r="E45" s="36">
        <v>1</v>
      </c>
      <c r="F45" s="38">
        <f t="shared" si="1"/>
        <v>4</v>
      </c>
      <c r="G45" s="42"/>
    </row>
    <row r="46" spans="1:7" s="38" customFormat="1" ht="12" customHeight="1">
      <c r="A46" s="43"/>
      <c r="C46" s="48" t="s">
        <v>185</v>
      </c>
      <c r="D46" s="36">
        <v>1</v>
      </c>
      <c r="E46" s="36">
        <v>2</v>
      </c>
      <c r="F46" s="38">
        <f t="shared" si="1"/>
        <v>3</v>
      </c>
      <c r="G46" s="42"/>
    </row>
    <row r="47" spans="2:7" s="38" customFormat="1" ht="12" customHeight="1">
      <c r="B47" s="37" t="s">
        <v>41</v>
      </c>
      <c r="C47" s="47"/>
      <c r="D47" s="46">
        <f>SUM(D48:D49)</f>
        <v>47</v>
      </c>
      <c r="E47" s="46">
        <f>SUM(E48:E49)</f>
        <v>40</v>
      </c>
      <c r="F47" s="51">
        <f>SUM(F48:F49)</f>
        <v>87</v>
      </c>
      <c r="G47" s="51"/>
    </row>
    <row r="48" spans="1:9" s="38" customFormat="1" ht="12" customHeight="1">
      <c r="A48" s="43"/>
      <c r="C48" s="41" t="s">
        <v>42</v>
      </c>
      <c r="D48" s="96">
        <v>36</v>
      </c>
      <c r="E48" s="96">
        <v>30</v>
      </c>
      <c r="F48" s="38">
        <f t="shared" si="1"/>
        <v>66</v>
      </c>
      <c r="G48" s="42"/>
      <c r="H48" s="80"/>
      <c r="I48" s="80"/>
    </row>
    <row r="49" spans="1:9" s="38" customFormat="1" ht="12" customHeight="1">
      <c r="A49" s="43"/>
      <c r="C49" s="41" t="s">
        <v>43</v>
      </c>
      <c r="D49" s="97">
        <v>11</v>
      </c>
      <c r="E49" s="97">
        <v>10</v>
      </c>
      <c r="F49" s="38">
        <f t="shared" si="1"/>
        <v>21</v>
      </c>
      <c r="G49" s="42"/>
      <c r="H49" s="91"/>
      <c r="I49" s="91"/>
    </row>
    <row r="50" spans="1:7" s="38" customFormat="1" ht="12" customHeight="1">
      <c r="A50" s="43"/>
      <c r="B50" s="37" t="s">
        <v>49</v>
      </c>
      <c r="C50" s="47"/>
      <c r="D50" s="46">
        <f>SUM(D51:D52)</f>
        <v>104</v>
      </c>
      <c r="E50" s="46">
        <f>SUM(E51:E52)</f>
        <v>176</v>
      </c>
      <c r="F50" s="51">
        <f>SUM(F51:F52)</f>
        <v>280</v>
      </c>
      <c r="G50" s="51"/>
    </row>
    <row r="51" spans="1:9" s="38" customFormat="1" ht="12" customHeight="1">
      <c r="A51" s="43"/>
      <c r="C51" s="41" t="s">
        <v>50</v>
      </c>
      <c r="D51" s="96">
        <v>81</v>
      </c>
      <c r="E51" s="96">
        <v>135</v>
      </c>
      <c r="F51" s="38">
        <f t="shared" si="1"/>
        <v>216</v>
      </c>
      <c r="G51" s="42"/>
      <c r="H51" s="80"/>
      <c r="I51" s="80"/>
    </row>
    <row r="52" spans="1:7" s="38" customFormat="1" ht="12" customHeight="1">
      <c r="A52" s="43"/>
      <c r="C52" s="41" t="s">
        <v>51</v>
      </c>
      <c r="D52" s="96">
        <v>23</v>
      </c>
      <c r="E52" s="96">
        <v>41</v>
      </c>
      <c r="F52" s="38">
        <f t="shared" si="1"/>
        <v>64</v>
      </c>
      <c r="G52" s="42"/>
    </row>
    <row r="53" spans="1:7" s="38" customFormat="1" ht="12" customHeight="1">
      <c r="A53" s="43"/>
      <c r="B53" s="37" t="s">
        <v>46</v>
      </c>
      <c r="C53" s="47"/>
      <c r="D53" s="46">
        <f>SUM(D54:D55)</f>
        <v>14</v>
      </c>
      <c r="E53" s="46">
        <f>SUM(E54:E55)</f>
        <v>21</v>
      </c>
      <c r="F53" s="51">
        <f>SUM(F54:F55)</f>
        <v>35</v>
      </c>
      <c r="G53" s="51"/>
    </row>
    <row r="54" spans="1:9" s="38" customFormat="1" ht="12" customHeight="1">
      <c r="A54" s="43"/>
      <c r="C54" s="41" t="s">
        <v>47</v>
      </c>
      <c r="D54" s="96">
        <v>12</v>
      </c>
      <c r="E54" s="96">
        <v>17</v>
      </c>
      <c r="F54" s="38">
        <f t="shared" si="1"/>
        <v>29</v>
      </c>
      <c r="G54" s="42"/>
      <c r="H54" s="80"/>
      <c r="I54" s="80"/>
    </row>
    <row r="55" spans="1:7" s="38" customFormat="1" ht="12" customHeight="1">
      <c r="A55" s="43"/>
      <c r="C55" s="41" t="s">
        <v>48</v>
      </c>
      <c r="D55" s="96">
        <v>2</v>
      </c>
      <c r="E55" s="96">
        <v>4</v>
      </c>
      <c r="F55" s="38">
        <f t="shared" si="1"/>
        <v>6</v>
      </c>
      <c r="G55" s="42"/>
    </row>
    <row r="56" ht="12.75">
      <c r="F56" s="36"/>
    </row>
    <row r="57" spans="1:7" s="38" customFormat="1" ht="12" customHeight="1">
      <c r="A57" s="45" t="s">
        <v>52</v>
      </c>
      <c r="B57" s="37"/>
      <c r="C57" s="47"/>
      <c r="D57" s="46">
        <f>SUM(D58,D59,D62,D65,D76,D70,D80,D83,D86)</f>
        <v>499</v>
      </c>
      <c r="E57" s="46">
        <f>SUM(E58,E59,E62,E65,E76,E70,E80,E83,E86)</f>
        <v>444</v>
      </c>
      <c r="F57" s="46">
        <f>SUM(F58,F59,F62,F65,F76,F70,F80,F83,F86)</f>
        <v>943</v>
      </c>
      <c r="G57" s="51"/>
    </row>
    <row r="58" spans="1:7" s="38" customFormat="1" ht="12" customHeight="1">
      <c r="A58" s="45"/>
      <c r="B58" s="37" t="s">
        <v>201</v>
      </c>
      <c r="C58" s="47"/>
      <c r="D58" s="46">
        <v>2</v>
      </c>
      <c r="E58" s="46">
        <v>1</v>
      </c>
      <c r="F58" s="46">
        <f>SUM(D58:E58)</f>
        <v>3</v>
      </c>
      <c r="G58" s="51"/>
    </row>
    <row r="59" spans="1:7" s="38" customFormat="1" ht="12" customHeight="1">
      <c r="A59" s="43"/>
      <c r="B59" s="37" t="s">
        <v>59</v>
      </c>
      <c r="C59" s="47"/>
      <c r="D59" s="46">
        <f>SUM(D60:D61)</f>
        <v>34</v>
      </c>
      <c r="E59" s="46">
        <f>SUM(E60:E61)</f>
        <v>89</v>
      </c>
      <c r="F59" s="46">
        <f>SUM(F60:F61)</f>
        <v>123</v>
      </c>
      <c r="G59" s="51"/>
    </row>
    <row r="60" spans="1:9" s="38" customFormat="1" ht="12" customHeight="1">
      <c r="A60" s="43"/>
      <c r="C60" s="38" t="s">
        <v>60</v>
      </c>
      <c r="D60" s="96">
        <v>21</v>
      </c>
      <c r="E60" s="96">
        <v>66</v>
      </c>
      <c r="F60" s="38">
        <f aca="true" t="shared" si="2" ref="F60:F88">SUM(D60:E60)</f>
        <v>87</v>
      </c>
      <c r="G60" s="42"/>
      <c r="H60" s="96"/>
      <c r="I60" s="96"/>
    </row>
    <row r="61" spans="1:7" s="38" customFormat="1" ht="12" customHeight="1">
      <c r="A61" s="43"/>
      <c r="C61" s="38" t="s">
        <v>138</v>
      </c>
      <c r="D61" s="96">
        <v>13</v>
      </c>
      <c r="E61" s="96">
        <v>23</v>
      </c>
      <c r="F61" s="38">
        <f t="shared" si="2"/>
        <v>36</v>
      </c>
      <c r="G61" s="42"/>
    </row>
    <row r="62" spans="1:7" s="38" customFormat="1" ht="12" customHeight="1">
      <c r="A62" s="43"/>
      <c r="B62" s="37" t="s">
        <v>53</v>
      </c>
      <c r="C62" s="47"/>
      <c r="D62" s="46">
        <f>SUM(D63:D64)</f>
        <v>15</v>
      </c>
      <c r="E62" s="46">
        <f>SUM(E63:E64)</f>
        <v>18</v>
      </c>
      <c r="F62" s="46">
        <f>SUM(F63:F64)</f>
        <v>33</v>
      </c>
      <c r="G62" s="51"/>
    </row>
    <row r="63" spans="1:9" s="38" customFormat="1" ht="12" customHeight="1">
      <c r="A63" s="43"/>
      <c r="C63" s="41" t="s">
        <v>54</v>
      </c>
      <c r="D63" s="96">
        <v>12</v>
      </c>
      <c r="E63" s="96">
        <v>10</v>
      </c>
      <c r="F63" s="38">
        <f t="shared" si="2"/>
        <v>22</v>
      </c>
      <c r="G63" s="42"/>
      <c r="H63" s="96"/>
      <c r="I63" s="96"/>
    </row>
    <row r="64" spans="1:7" s="38" customFormat="1" ht="12" customHeight="1">
      <c r="A64" s="43"/>
      <c r="C64" s="41" t="s">
        <v>55</v>
      </c>
      <c r="D64" s="96">
        <v>3</v>
      </c>
      <c r="E64" s="96">
        <v>8</v>
      </c>
      <c r="F64" s="38">
        <f t="shared" si="2"/>
        <v>11</v>
      </c>
      <c r="G64" s="42"/>
    </row>
    <row r="65" spans="1:7" s="38" customFormat="1" ht="12" customHeight="1">
      <c r="A65" s="43"/>
      <c r="B65" s="37" t="s">
        <v>56</v>
      </c>
      <c r="C65" s="47"/>
      <c r="D65" s="46">
        <f>SUM(D66:D69)</f>
        <v>120</v>
      </c>
      <c r="E65" s="46">
        <f>SUM(E66:E69)</f>
        <v>101</v>
      </c>
      <c r="F65" s="46">
        <f>SUM(F66:F69)</f>
        <v>221</v>
      </c>
      <c r="G65" s="51"/>
    </row>
    <row r="66" spans="1:9" s="38" customFormat="1" ht="12" customHeight="1">
      <c r="A66" s="43"/>
      <c r="C66" s="38" t="s">
        <v>57</v>
      </c>
      <c r="D66" s="96">
        <v>78</v>
      </c>
      <c r="E66" s="96">
        <v>71</v>
      </c>
      <c r="F66" s="38">
        <f t="shared" si="2"/>
        <v>149</v>
      </c>
      <c r="G66" s="42"/>
      <c r="H66" s="96"/>
      <c r="I66" s="96"/>
    </row>
    <row r="67" spans="1:9" s="38" customFormat="1" ht="12" customHeight="1">
      <c r="A67" s="43"/>
      <c r="C67" s="38" t="s">
        <v>122</v>
      </c>
      <c r="D67" s="44">
        <v>19</v>
      </c>
      <c r="E67" s="44">
        <v>12</v>
      </c>
      <c r="F67" s="38">
        <f t="shared" si="2"/>
        <v>31</v>
      </c>
      <c r="G67" s="42"/>
      <c r="H67" s="44"/>
      <c r="I67" s="44"/>
    </row>
    <row r="68" spans="1:9" s="38" customFormat="1" ht="12" customHeight="1">
      <c r="A68" s="43"/>
      <c r="C68" s="38" t="s">
        <v>146</v>
      </c>
      <c r="D68" s="44">
        <v>17</v>
      </c>
      <c r="E68" s="44">
        <v>15</v>
      </c>
      <c r="F68" s="38">
        <f t="shared" si="2"/>
        <v>32</v>
      </c>
      <c r="G68" s="42"/>
      <c r="H68" s="44"/>
      <c r="I68" s="44"/>
    </row>
    <row r="69" spans="1:7" s="38" customFormat="1" ht="12" customHeight="1">
      <c r="A69" s="43"/>
      <c r="C69" s="38" t="s">
        <v>58</v>
      </c>
      <c r="D69" s="96">
        <v>6</v>
      </c>
      <c r="E69" s="96">
        <v>3</v>
      </c>
      <c r="F69" s="38">
        <f t="shared" si="2"/>
        <v>9</v>
      </c>
      <c r="G69" s="42"/>
    </row>
    <row r="70" spans="1:7" s="38" customFormat="1" ht="12" customHeight="1">
      <c r="A70" s="43"/>
      <c r="B70" s="37" t="s">
        <v>64</v>
      </c>
      <c r="C70" s="47"/>
      <c r="D70" s="46">
        <f>SUM(D71:D75)</f>
        <v>94</v>
      </c>
      <c r="E70" s="46">
        <f>SUM(E71:E75)</f>
        <v>74</v>
      </c>
      <c r="F70" s="46">
        <f>SUM(F71:F75)</f>
        <v>168</v>
      </c>
      <c r="G70" s="51"/>
    </row>
    <row r="71" spans="1:9" s="38" customFormat="1" ht="12" customHeight="1">
      <c r="A71" s="43"/>
      <c r="B71" s="37"/>
      <c r="C71" s="48" t="s">
        <v>147</v>
      </c>
      <c r="D71" s="49">
        <v>16</v>
      </c>
      <c r="E71" s="49">
        <v>22</v>
      </c>
      <c r="F71" s="38">
        <f t="shared" si="2"/>
        <v>38</v>
      </c>
      <c r="G71" s="51"/>
      <c r="H71" s="49"/>
      <c r="I71" s="49"/>
    </row>
    <row r="72" spans="1:9" s="38" customFormat="1" ht="12" customHeight="1">
      <c r="A72" s="43"/>
      <c r="C72" s="48" t="s">
        <v>165</v>
      </c>
      <c r="D72" s="96">
        <v>11</v>
      </c>
      <c r="E72" s="96">
        <v>4</v>
      </c>
      <c r="F72" s="38">
        <f t="shared" si="2"/>
        <v>15</v>
      </c>
      <c r="G72" s="42"/>
      <c r="H72" s="96"/>
      <c r="I72" s="96"/>
    </row>
    <row r="73" spans="1:9" s="38" customFormat="1" ht="12" customHeight="1">
      <c r="A73" s="43"/>
      <c r="C73" s="41" t="s">
        <v>65</v>
      </c>
      <c r="D73" s="96">
        <v>19</v>
      </c>
      <c r="E73" s="96">
        <v>16</v>
      </c>
      <c r="F73" s="38">
        <f t="shared" si="2"/>
        <v>35</v>
      </c>
      <c r="G73" s="42"/>
      <c r="H73" s="96"/>
      <c r="I73" s="96"/>
    </row>
    <row r="74" spans="1:9" s="38" customFormat="1" ht="12" customHeight="1">
      <c r="A74" s="43"/>
      <c r="C74" s="48" t="s">
        <v>148</v>
      </c>
      <c r="D74" s="96">
        <v>25</v>
      </c>
      <c r="E74" s="96">
        <v>9</v>
      </c>
      <c r="F74" s="38">
        <f t="shared" si="2"/>
        <v>34</v>
      </c>
      <c r="G74" s="42"/>
      <c r="H74" s="96"/>
      <c r="I74" s="96"/>
    </row>
    <row r="75" spans="1:7" s="38" customFormat="1" ht="12" customHeight="1">
      <c r="A75" s="43"/>
      <c r="C75" s="41" t="s">
        <v>66</v>
      </c>
      <c r="D75" s="96">
        <v>23</v>
      </c>
      <c r="E75" s="96">
        <v>23</v>
      </c>
      <c r="F75" s="38">
        <f t="shared" si="2"/>
        <v>46</v>
      </c>
      <c r="G75" s="42"/>
    </row>
    <row r="76" spans="1:7" s="38" customFormat="1" ht="12" customHeight="1">
      <c r="A76" s="43"/>
      <c r="B76" s="37" t="s">
        <v>61</v>
      </c>
      <c r="C76" s="47"/>
      <c r="D76" s="46">
        <f>SUM(D77:D79)</f>
        <v>178</v>
      </c>
      <c r="E76" s="46">
        <f>SUM(E77:E79)</f>
        <v>131</v>
      </c>
      <c r="F76" s="46">
        <f>SUM(F77:F79)</f>
        <v>309</v>
      </c>
      <c r="G76" s="51"/>
    </row>
    <row r="77" spans="1:9" s="38" customFormat="1" ht="12" customHeight="1">
      <c r="A77" s="43"/>
      <c r="C77" s="41" t="s">
        <v>62</v>
      </c>
      <c r="D77" s="96">
        <v>153</v>
      </c>
      <c r="E77" s="96">
        <v>114</v>
      </c>
      <c r="F77" s="38">
        <f t="shared" si="2"/>
        <v>267</v>
      </c>
      <c r="G77" s="42"/>
      <c r="H77" s="96"/>
      <c r="I77" s="96"/>
    </row>
    <row r="78" spans="1:9" s="38" customFormat="1" ht="12" customHeight="1">
      <c r="A78" s="43"/>
      <c r="C78" s="48" t="s">
        <v>149</v>
      </c>
      <c r="D78" s="96">
        <v>6</v>
      </c>
      <c r="E78" s="96">
        <v>6</v>
      </c>
      <c r="F78" s="38">
        <f t="shared" si="2"/>
        <v>12</v>
      </c>
      <c r="G78" s="42"/>
      <c r="H78" s="96"/>
      <c r="I78" s="96"/>
    </row>
    <row r="79" spans="1:7" s="38" customFormat="1" ht="12" customHeight="1">
      <c r="A79" s="43"/>
      <c r="C79" s="41" t="s">
        <v>63</v>
      </c>
      <c r="D79" s="96">
        <v>19</v>
      </c>
      <c r="E79" s="96">
        <v>11</v>
      </c>
      <c r="F79" s="38">
        <f t="shared" si="2"/>
        <v>30</v>
      </c>
      <c r="G79" s="42"/>
    </row>
    <row r="80" spans="1:7" s="38" customFormat="1" ht="12" customHeight="1">
      <c r="A80" s="43"/>
      <c r="B80" s="39" t="s">
        <v>67</v>
      </c>
      <c r="C80" s="54"/>
      <c r="D80" s="46">
        <f>SUM(D81:D82)</f>
        <v>24</v>
      </c>
      <c r="E80" s="46">
        <f>SUM(E81:E82)</f>
        <v>9</v>
      </c>
      <c r="F80" s="46">
        <f>SUM(F81:F82)</f>
        <v>33</v>
      </c>
      <c r="G80" s="51"/>
    </row>
    <row r="81" spans="1:9" s="38" customFormat="1" ht="12" customHeight="1">
      <c r="A81" s="43"/>
      <c r="C81" s="41" t="s">
        <v>68</v>
      </c>
      <c r="D81" s="96">
        <v>20</v>
      </c>
      <c r="E81" s="96">
        <v>8</v>
      </c>
      <c r="F81" s="38">
        <f t="shared" si="2"/>
        <v>28</v>
      </c>
      <c r="G81" s="42"/>
      <c r="H81" s="96"/>
      <c r="I81" s="96"/>
    </row>
    <row r="82" spans="1:7" s="38" customFormat="1" ht="12" customHeight="1">
      <c r="A82" s="43"/>
      <c r="C82" s="48" t="s">
        <v>139</v>
      </c>
      <c r="D82" s="96">
        <v>4</v>
      </c>
      <c r="E82" s="96">
        <v>1</v>
      </c>
      <c r="F82" s="38">
        <f t="shared" si="2"/>
        <v>5</v>
      </c>
      <c r="G82" s="42"/>
    </row>
    <row r="83" spans="1:7" s="38" customFormat="1" ht="12" customHeight="1">
      <c r="A83" s="43"/>
      <c r="B83" s="37" t="s">
        <v>69</v>
      </c>
      <c r="C83" s="47"/>
      <c r="D83" s="46">
        <f>SUM(D84:D85)</f>
        <v>12</v>
      </c>
      <c r="E83" s="46">
        <f>SUM(E84:E85)</f>
        <v>13</v>
      </c>
      <c r="F83" s="46">
        <f>SUM(F84:F85)</f>
        <v>25</v>
      </c>
      <c r="G83" s="51"/>
    </row>
    <row r="84" spans="1:9" s="38" customFormat="1" ht="12" customHeight="1">
      <c r="A84" s="43"/>
      <c r="C84" s="41" t="s">
        <v>70</v>
      </c>
      <c r="D84" s="96">
        <v>8</v>
      </c>
      <c r="E84" s="96">
        <v>10</v>
      </c>
      <c r="F84" s="38">
        <f t="shared" si="2"/>
        <v>18</v>
      </c>
      <c r="G84" s="42"/>
      <c r="H84" s="96"/>
      <c r="I84" s="96"/>
    </row>
    <row r="85" spans="1:7" s="38" customFormat="1" ht="12" customHeight="1">
      <c r="A85" s="43"/>
      <c r="C85" s="41" t="s">
        <v>71</v>
      </c>
      <c r="D85" s="96">
        <v>4</v>
      </c>
      <c r="E85" s="96">
        <v>3</v>
      </c>
      <c r="F85" s="38">
        <f t="shared" si="2"/>
        <v>7</v>
      </c>
      <c r="G85" s="42"/>
    </row>
    <row r="86" spans="1:7" s="38" customFormat="1" ht="12" customHeight="1">
      <c r="A86" s="43"/>
      <c r="B86" s="37" t="s">
        <v>72</v>
      </c>
      <c r="C86" s="47"/>
      <c r="D86" s="46">
        <f>SUM(D87:D88)</f>
        <v>20</v>
      </c>
      <c r="E86" s="46">
        <f>SUM(E87:E88)</f>
        <v>8</v>
      </c>
      <c r="F86" s="46">
        <f>SUM(F87:F88)</f>
        <v>28</v>
      </c>
      <c r="G86" s="51"/>
    </row>
    <row r="87" spans="1:9" s="38" customFormat="1" ht="12" customHeight="1">
      <c r="A87" s="43"/>
      <c r="C87" s="41" t="s">
        <v>73</v>
      </c>
      <c r="D87" s="96">
        <v>12</v>
      </c>
      <c r="E87" s="96">
        <v>5</v>
      </c>
      <c r="F87" s="38">
        <f t="shared" si="2"/>
        <v>17</v>
      </c>
      <c r="G87" s="42"/>
      <c r="H87" s="96"/>
      <c r="I87" s="96"/>
    </row>
    <row r="88" spans="1:7" s="38" customFormat="1" ht="12" customHeight="1">
      <c r="A88" s="43"/>
      <c r="C88" s="41" t="s">
        <v>74</v>
      </c>
      <c r="D88" s="96">
        <v>8</v>
      </c>
      <c r="E88" s="96">
        <v>3</v>
      </c>
      <c r="F88" s="38">
        <f t="shared" si="2"/>
        <v>11</v>
      </c>
      <c r="G88" s="42"/>
    </row>
    <row r="90" spans="1:7" s="38" customFormat="1" ht="12" customHeight="1">
      <c r="A90" s="45" t="s">
        <v>75</v>
      </c>
      <c r="B90" s="37"/>
      <c r="C90" s="47"/>
      <c r="D90" s="46">
        <f>SUM(D91:D94,D97,D100,D103,D106,D109,D112,D115,D118,D122,D125)</f>
        <v>183</v>
      </c>
      <c r="E90" s="46">
        <f>SUM(E91:E94,E97,E100,E103,E106,E109,E112,E115,E118,E122,E125)</f>
        <v>222</v>
      </c>
      <c r="F90" s="46">
        <f>SUM(F91:F94,F97,F100,F103,F106,F109,F112,F115,F118,F122,F125)</f>
        <v>405</v>
      </c>
      <c r="G90" s="51"/>
    </row>
    <row r="91" spans="1:7" s="38" customFormat="1" ht="12" customHeight="1">
      <c r="A91" s="43"/>
      <c r="B91" s="54" t="s">
        <v>100</v>
      </c>
      <c r="C91" s="54"/>
      <c r="D91" s="46">
        <v>13</v>
      </c>
      <c r="E91" s="46">
        <v>16</v>
      </c>
      <c r="F91" s="51">
        <f>SUM(D91:E91)</f>
        <v>29</v>
      </c>
      <c r="G91" s="51"/>
    </row>
    <row r="92" spans="1:7" s="38" customFormat="1" ht="12" customHeight="1">
      <c r="A92" s="43"/>
      <c r="B92" s="57" t="s">
        <v>106</v>
      </c>
      <c r="C92" s="47"/>
      <c r="D92" s="46">
        <v>5</v>
      </c>
      <c r="E92" s="46">
        <v>6</v>
      </c>
      <c r="F92" s="51">
        <f>SUM(D92:E92)</f>
        <v>11</v>
      </c>
      <c r="G92" s="51"/>
    </row>
    <row r="93" spans="1:7" s="38" customFormat="1" ht="12" customHeight="1">
      <c r="A93" s="43"/>
      <c r="B93" s="57" t="s">
        <v>205</v>
      </c>
      <c r="C93" s="47"/>
      <c r="D93" s="46">
        <v>9</v>
      </c>
      <c r="E93" s="46">
        <v>16</v>
      </c>
      <c r="F93" s="51">
        <f>SUM(D93:E93)</f>
        <v>25</v>
      </c>
      <c r="G93" s="51"/>
    </row>
    <row r="94" spans="1:7" s="38" customFormat="1" ht="12" customHeight="1">
      <c r="A94" s="43"/>
      <c r="B94" s="47" t="s">
        <v>91</v>
      </c>
      <c r="C94" s="47"/>
      <c r="D94" s="46">
        <f>SUM(D95:D96)</f>
        <v>27</v>
      </c>
      <c r="E94" s="46">
        <f>SUM(E95:E96)</f>
        <v>23</v>
      </c>
      <c r="F94" s="51">
        <f>SUM(F95:F96)</f>
        <v>50</v>
      </c>
      <c r="G94" s="51"/>
    </row>
    <row r="95" spans="1:9" s="38" customFormat="1" ht="12" customHeight="1">
      <c r="A95" s="43"/>
      <c r="C95" s="41" t="s">
        <v>92</v>
      </c>
      <c r="D95" s="96">
        <v>21</v>
      </c>
      <c r="E95" s="96">
        <v>16</v>
      </c>
      <c r="F95" s="38">
        <f aca="true" t="shared" si="3" ref="F95:F127">SUM(D95:E95)</f>
        <v>37</v>
      </c>
      <c r="G95" s="42"/>
      <c r="H95" s="96"/>
      <c r="I95" s="96"/>
    </row>
    <row r="96" spans="1:7" s="38" customFormat="1" ht="12" customHeight="1">
      <c r="A96" s="43"/>
      <c r="C96" s="41" t="s">
        <v>93</v>
      </c>
      <c r="D96" s="96">
        <v>6</v>
      </c>
      <c r="E96" s="96">
        <v>7</v>
      </c>
      <c r="F96" s="38">
        <f t="shared" si="3"/>
        <v>13</v>
      </c>
      <c r="G96" s="42"/>
    </row>
    <row r="97" spans="1:7" s="38" customFormat="1" ht="12" customHeight="1">
      <c r="A97" s="43"/>
      <c r="B97" s="47" t="s">
        <v>82</v>
      </c>
      <c r="C97" s="47"/>
      <c r="D97" s="46">
        <f>SUM(D98:D99)</f>
        <v>12</v>
      </c>
      <c r="E97" s="46">
        <f>SUM(E98:E99)</f>
        <v>10</v>
      </c>
      <c r="F97" s="46">
        <f>SUM(F98:F99)</f>
        <v>22</v>
      </c>
      <c r="G97" s="51"/>
    </row>
    <row r="98" spans="1:9" s="38" customFormat="1" ht="12" customHeight="1">
      <c r="A98" s="43"/>
      <c r="C98" s="41" t="s">
        <v>83</v>
      </c>
      <c r="D98" s="36">
        <v>11</v>
      </c>
      <c r="E98" s="36">
        <v>9</v>
      </c>
      <c r="F98" s="38">
        <f t="shared" si="3"/>
        <v>20</v>
      </c>
      <c r="G98" s="42"/>
      <c r="H98" s="36"/>
      <c r="I98" s="36"/>
    </row>
    <row r="99" spans="1:7" s="38" customFormat="1" ht="12" customHeight="1">
      <c r="A99" s="43"/>
      <c r="C99" s="48" t="s">
        <v>121</v>
      </c>
      <c r="D99" s="36">
        <v>1</v>
      </c>
      <c r="E99" s="36">
        <v>1</v>
      </c>
      <c r="F99" s="38">
        <f t="shared" si="3"/>
        <v>2</v>
      </c>
      <c r="G99" s="42"/>
    </row>
    <row r="100" spans="1:7" s="38" customFormat="1" ht="12" customHeight="1">
      <c r="A100" s="43"/>
      <c r="B100" s="47" t="s">
        <v>79</v>
      </c>
      <c r="C100" s="47"/>
      <c r="D100" s="46">
        <f>SUM(D101:D102)</f>
        <v>6</v>
      </c>
      <c r="E100" s="46">
        <f>SUM(E101:E102)</f>
        <v>6</v>
      </c>
      <c r="F100" s="46">
        <f>SUM(F101:F102)</f>
        <v>12</v>
      </c>
      <c r="G100" s="51"/>
    </row>
    <row r="101" spans="1:9" s="38" customFormat="1" ht="12" customHeight="1">
      <c r="A101" s="43"/>
      <c r="C101" s="41" t="s">
        <v>80</v>
      </c>
      <c r="D101" s="36">
        <v>5</v>
      </c>
      <c r="E101" s="36">
        <v>6</v>
      </c>
      <c r="F101" s="38">
        <f t="shared" si="3"/>
        <v>11</v>
      </c>
      <c r="G101" s="42"/>
      <c r="H101" s="36"/>
      <c r="I101" s="36"/>
    </row>
    <row r="102" spans="1:7" s="38" customFormat="1" ht="12" customHeight="1">
      <c r="A102" s="43"/>
      <c r="B102" s="61"/>
      <c r="C102" s="74" t="s">
        <v>81</v>
      </c>
      <c r="D102" s="98">
        <v>1</v>
      </c>
      <c r="E102" s="98">
        <v>0</v>
      </c>
      <c r="F102" s="38">
        <f t="shared" si="3"/>
        <v>1</v>
      </c>
      <c r="G102" s="75"/>
    </row>
    <row r="103" spans="1:7" s="38" customFormat="1" ht="12" customHeight="1">
      <c r="A103" s="43"/>
      <c r="B103" s="76" t="s">
        <v>97</v>
      </c>
      <c r="C103" s="77"/>
      <c r="D103" s="78">
        <f>SUM(D104:D105)</f>
        <v>25</v>
      </c>
      <c r="E103" s="78">
        <f>SUM(E104:E105)</f>
        <v>16</v>
      </c>
      <c r="F103" s="79">
        <f>SUM(F104:F105)</f>
        <v>41</v>
      </c>
      <c r="G103" s="79"/>
    </row>
    <row r="104" spans="1:9" s="38" customFormat="1" ht="12" customHeight="1">
      <c r="A104" s="43"/>
      <c r="B104" s="40"/>
      <c r="C104" s="56" t="s">
        <v>98</v>
      </c>
      <c r="D104" s="96">
        <v>19</v>
      </c>
      <c r="E104" s="96">
        <v>6</v>
      </c>
      <c r="F104" s="38">
        <f t="shared" si="3"/>
        <v>25</v>
      </c>
      <c r="G104" s="42"/>
      <c r="H104" s="96"/>
      <c r="I104" s="96"/>
    </row>
    <row r="105" spans="1:7" s="38" customFormat="1" ht="12" customHeight="1">
      <c r="A105" s="43"/>
      <c r="B105" s="40"/>
      <c r="C105" s="56" t="s">
        <v>99</v>
      </c>
      <c r="D105" s="96">
        <v>6</v>
      </c>
      <c r="E105" s="96">
        <v>10</v>
      </c>
      <c r="F105" s="38">
        <f t="shared" si="3"/>
        <v>16</v>
      </c>
      <c r="G105" s="42"/>
    </row>
    <row r="106" spans="1:7" s="38" customFormat="1" ht="12" customHeight="1">
      <c r="A106" s="43"/>
      <c r="B106" s="47" t="s">
        <v>76</v>
      </c>
      <c r="C106" s="47"/>
      <c r="D106" s="46">
        <f>SUM(D107:D108)</f>
        <v>10</v>
      </c>
      <c r="E106" s="46">
        <f>SUM(E107:E108)</f>
        <v>7</v>
      </c>
      <c r="F106" s="51">
        <f>SUM(F107:F108)</f>
        <v>17</v>
      </c>
      <c r="G106" s="51"/>
    </row>
    <row r="107" spans="1:9" s="38" customFormat="1" ht="12" customHeight="1">
      <c r="A107" s="43"/>
      <c r="C107" s="41" t="s">
        <v>77</v>
      </c>
      <c r="D107" s="96">
        <v>8</v>
      </c>
      <c r="E107" s="96">
        <v>6</v>
      </c>
      <c r="F107" s="38">
        <f t="shared" si="3"/>
        <v>14</v>
      </c>
      <c r="G107" s="42"/>
      <c r="H107" s="96"/>
      <c r="I107" s="96"/>
    </row>
    <row r="108" spans="1:7" s="38" customFormat="1" ht="12" customHeight="1">
      <c r="A108" s="43"/>
      <c r="C108" s="41" t="s">
        <v>78</v>
      </c>
      <c r="D108" s="96">
        <v>2</v>
      </c>
      <c r="E108" s="96">
        <v>1</v>
      </c>
      <c r="F108" s="38">
        <f t="shared" si="3"/>
        <v>3</v>
      </c>
      <c r="G108" s="42"/>
    </row>
    <row r="109" spans="1:7" s="38" customFormat="1" ht="12" customHeight="1">
      <c r="A109" s="43"/>
      <c r="B109" s="47" t="s">
        <v>86</v>
      </c>
      <c r="C109" s="47"/>
      <c r="D109" s="46">
        <f>SUM(D110:D111)</f>
        <v>15</v>
      </c>
      <c r="E109" s="46">
        <f>SUM(E110:E111)</f>
        <v>11</v>
      </c>
      <c r="F109" s="46">
        <f>SUM(F110:F111)</f>
        <v>26</v>
      </c>
      <c r="G109" s="51"/>
    </row>
    <row r="110" spans="1:9" s="38" customFormat="1" ht="12" customHeight="1">
      <c r="A110" s="43"/>
      <c r="B110" s="41"/>
      <c r="C110" s="48" t="s">
        <v>141</v>
      </c>
      <c r="D110" s="49">
        <v>8</v>
      </c>
      <c r="E110" s="49">
        <v>8</v>
      </c>
      <c r="F110" s="38">
        <f t="shared" si="3"/>
        <v>16</v>
      </c>
      <c r="G110" s="51"/>
      <c r="H110" s="49"/>
      <c r="I110" s="49"/>
    </row>
    <row r="111" spans="1:7" s="38" customFormat="1" ht="12" customHeight="1">
      <c r="A111" s="43"/>
      <c r="C111" s="41" t="s">
        <v>87</v>
      </c>
      <c r="D111" s="36">
        <v>7</v>
      </c>
      <c r="E111" s="36">
        <v>3</v>
      </c>
      <c r="F111" s="38">
        <f t="shared" si="3"/>
        <v>10</v>
      </c>
      <c r="G111" s="42"/>
    </row>
    <row r="112" spans="1:7" s="38" customFormat="1" ht="12" customHeight="1">
      <c r="A112" s="43"/>
      <c r="B112" s="47" t="s">
        <v>84</v>
      </c>
      <c r="C112" s="47"/>
      <c r="D112" s="46">
        <f>SUM(D113:D114)</f>
        <v>7</v>
      </c>
      <c r="E112" s="46">
        <f>SUM(E113:E114)</f>
        <v>13</v>
      </c>
      <c r="F112" s="46">
        <f>SUM(F113:F114)</f>
        <v>20</v>
      </c>
      <c r="G112" s="51"/>
    </row>
    <row r="113" spans="1:9" s="38" customFormat="1" ht="12" customHeight="1">
      <c r="A113" s="43"/>
      <c r="B113" s="47"/>
      <c r="C113" s="48" t="s">
        <v>140</v>
      </c>
      <c r="D113" s="96">
        <v>3</v>
      </c>
      <c r="E113" s="96">
        <v>9</v>
      </c>
      <c r="F113" s="38">
        <f t="shared" si="3"/>
        <v>12</v>
      </c>
      <c r="G113" s="51"/>
      <c r="H113" s="96"/>
      <c r="I113" s="96"/>
    </row>
    <row r="114" spans="1:7" s="38" customFormat="1" ht="12" customHeight="1">
      <c r="A114" s="43"/>
      <c r="C114" s="41" t="s">
        <v>85</v>
      </c>
      <c r="D114" s="96">
        <v>4</v>
      </c>
      <c r="E114" s="96">
        <v>4</v>
      </c>
      <c r="F114" s="38">
        <f t="shared" si="3"/>
        <v>8</v>
      </c>
      <c r="G114" s="42"/>
    </row>
    <row r="115" spans="1:7" s="38" customFormat="1" ht="12" customHeight="1">
      <c r="A115" s="43"/>
      <c r="B115" s="47" t="s">
        <v>94</v>
      </c>
      <c r="C115" s="47"/>
      <c r="D115" s="46">
        <f>SUM(D116:D117)</f>
        <v>31</v>
      </c>
      <c r="E115" s="46">
        <f>SUM(E116:E117)</f>
        <v>53</v>
      </c>
      <c r="F115" s="51">
        <f>SUM(F116:F117)</f>
        <v>84</v>
      </c>
      <c r="G115" s="51"/>
    </row>
    <row r="116" spans="1:9" s="38" customFormat="1" ht="12" customHeight="1">
      <c r="A116" s="43"/>
      <c r="C116" s="41" t="s">
        <v>95</v>
      </c>
      <c r="D116" s="96">
        <v>19</v>
      </c>
      <c r="E116" s="96">
        <v>38</v>
      </c>
      <c r="F116" s="38">
        <f t="shared" si="3"/>
        <v>57</v>
      </c>
      <c r="G116" s="42"/>
      <c r="H116" s="96"/>
      <c r="I116" s="96"/>
    </row>
    <row r="117" spans="1:7" s="38" customFormat="1" ht="12" customHeight="1">
      <c r="A117" s="43"/>
      <c r="C117" s="41" t="s">
        <v>96</v>
      </c>
      <c r="D117" s="96">
        <v>12</v>
      </c>
      <c r="E117" s="96">
        <v>15</v>
      </c>
      <c r="F117" s="38">
        <f t="shared" si="3"/>
        <v>27</v>
      </c>
      <c r="G117" s="42"/>
    </row>
    <row r="118" spans="1:7" s="38" customFormat="1" ht="12" customHeight="1">
      <c r="A118" s="43"/>
      <c r="B118" s="47" t="s">
        <v>88</v>
      </c>
      <c r="C118" s="47"/>
      <c r="D118" s="46">
        <f>SUM(D119:D121)</f>
        <v>8</v>
      </c>
      <c r="E118" s="46">
        <f>SUM(E119:E121)</f>
        <v>7</v>
      </c>
      <c r="F118" s="46">
        <f>SUM(F119:F121)</f>
        <v>15</v>
      </c>
      <c r="G118" s="51"/>
    </row>
    <row r="119" spans="1:9" s="38" customFormat="1" ht="12" customHeight="1">
      <c r="A119" s="43"/>
      <c r="C119" s="41" t="s">
        <v>89</v>
      </c>
      <c r="D119" s="96">
        <v>2</v>
      </c>
      <c r="E119" s="96">
        <v>3</v>
      </c>
      <c r="F119" s="38">
        <f t="shared" si="3"/>
        <v>5</v>
      </c>
      <c r="G119" s="42"/>
      <c r="H119" s="96"/>
      <c r="I119" s="96"/>
    </row>
    <row r="120" spans="1:9" s="38" customFormat="1" ht="12" customHeight="1">
      <c r="A120" s="43"/>
      <c r="C120" s="41" t="s">
        <v>90</v>
      </c>
      <c r="D120" s="96">
        <v>6</v>
      </c>
      <c r="E120" s="96">
        <v>2</v>
      </c>
      <c r="F120" s="38">
        <f t="shared" si="3"/>
        <v>8</v>
      </c>
      <c r="G120" s="42"/>
      <c r="H120" s="96"/>
      <c r="I120" s="96"/>
    </row>
    <row r="121" spans="1:7" s="38" customFormat="1" ht="12" customHeight="1">
      <c r="A121" s="43"/>
      <c r="C121" s="48" t="s">
        <v>142</v>
      </c>
      <c r="D121" s="96">
        <v>0</v>
      </c>
      <c r="E121" s="96">
        <v>2</v>
      </c>
      <c r="F121" s="38">
        <f t="shared" si="3"/>
        <v>2</v>
      </c>
      <c r="G121" s="42"/>
    </row>
    <row r="122" spans="1:7" s="38" customFormat="1" ht="12" customHeight="1">
      <c r="A122" s="43"/>
      <c r="B122" s="55" t="s">
        <v>101</v>
      </c>
      <c r="C122" s="54"/>
      <c r="D122" s="46">
        <f>SUM(D123:D124)</f>
        <v>5</v>
      </c>
      <c r="E122" s="46">
        <f>SUM(E123:E124)</f>
        <v>33</v>
      </c>
      <c r="F122" s="51">
        <f>SUM(F123:F124)</f>
        <v>38</v>
      </c>
      <c r="G122" s="51"/>
    </row>
    <row r="123" spans="1:9" s="38" customFormat="1" ht="12" customHeight="1">
      <c r="A123" s="43"/>
      <c r="C123" s="41" t="s">
        <v>102</v>
      </c>
      <c r="D123" s="96">
        <v>4</v>
      </c>
      <c r="E123" s="96">
        <v>26</v>
      </c>
      <c r="F123" s="38">
        <f t="shared" si="3"/>
        <v>30</v>
      </c>
      <c r="G123" s="42"/>
      <c r="H123" s="96"/>
      <c r="I123" s="96"/>
    </row>
    <row r="124" spans="1:7" s="38" customFormat="1" ht="12" customHeight="1">
      <c r="A124" s="43"/>
      <c r="C124" s="41" t="s">
        <v>103</v>
      </c>
      <c r="D124" s="96">
        <v>1</v>
      </c>
      <c r="E124" s="96">
        <v>7</v>
      </c>
      <c r="F124" s="38">
        <f t="shared" si="3"/>
        <v>8</v>
      </c>
      <c r="G124" s="42"/>
    </row>
    <row r="125" spans="1:7" s="38" customFormat="1" ht="12" customHeight="1">
      <c r="A125" s="43"/>
      <c r="B125" s="47" t="s">
        <v>104</v>
      </c>
      <c r="C125" s="47"/>
      <c r="D125" s="46">
        <f>SUM(D126:D127)</f>
        <v>10</v>
      </c>
      <c r="E125" s="46">
        <f>SUM(E126:E127)</f>
        <v>5</v>
      </c>
      <c r="F125" s="46">
        <f>SUM(F126:F127)</f>
        <v>15</v>
      </c>
      <c r="G125" s="51"/>
    </row>
    <row r="126" spans="1:9" s="38" customFormat="1" ht="12" customHeight="1">
      <c r="A126" s="43"/>
      <c r="C126" s="41" t="s">
        <v>105</v>
      </c>
      <c r="D126" s="96">
        <v>9</v>
      </c>
      <c r="E126" s="96">
        <v>3</v>
      </c>
      <c r="F126" s="38">
        <f t="shared" si="3"/>
        <v>12</v>
      </c>
      <c r="G126" s="42"/>
      <c r="H126" s="80"/>
      <c r="I126" s="80"/>
    </row>
    <row r="127" spans="1:7" s="38" customFormat="1" ht="12" customHeight="1">
      <c r="A127" s="43"/>
      <c r="C127" s="48" t="s">
        <v>143</v>
      </c>
      <c r="D127" s="96">
        <v>1</v>
      </c>
      <c r="E127" s="96">
        <v>2</v>
      </c>
      <c r="F127" s="38">
        <f t="shared" si="3"/>
        <v>3</v>
      </c>
      <c r="G127" s="42"/>
    </row>
    <row r="128" spans="1:7" s="38" customFormat="1" ht="12" customHeight="1">
      <c r="A128" s="43"/>
      <c r="B128" s="58"/>
      <c r="C128" s="59"/>
      <c r="D128" s="86"/>
      <c r="E128" s="86"/>
      <c r="F128" s="86"/>
      <c r="G128" s="42"/>
    </row>
    <row r="129" spans="1:7" s="62" customFormat="1" ht="9" customHeight="1">
      <c r="A129" s="60"/>
      <c r="B129" s="61"/>
      <c r="C129" s="38"/>
      <c r="D129" s="71"/>
      <c r="E129" s="71"/>
      <c r="F129" s="60"/>
      <c r="G129" s="60"/>
    </row>
    <row r="130" spans="1:7" s="62" customFormat="1" ht="12.75" customHeight="1" hidden="1">
      <c r="A130" s="61" t="s">
        <v>4</v>
      </c>
      <c r="B130" s="82"/>
      <c r="C130" s="37"/>
      <c r="D130" s="83">
        <f>SUM(D10,D13,D16,D19,D22,D25,D28,D33,D32,D36,D39,D42:D44,D48,D51,D54,D58,D60,D63,D66:D68,D71:D74,D77,D78,D81,D84,D87,D91,D92,D93,D95,D98)</f>
        <v>980</v>
      </c>
      <c r="E130" s="83">
        <f>SUM(E10,E13,E16,E19,E22,E25,E28,E33,E32,E36,E39,E42:E44,E48,E51,E54,E58,E60,E63,E66:E68,E71:E74,E77,E78,E81,E84,E87,E91,E92,E93,E95,E98)</f>
        <v>848</v>
      </c>
      <c r="F130" s="83">
        <f>SUM(F10,F13,F16,F19,F22,F25,F28,F33,F32,F36,F39,F42:F44,F48,F51,F54,F58,F60,F63,F66:F68,F71:F74,F77,F78,F81,F84,F87,F91,F92,F93,F95,F98)</f>
        <v>1828</v>
      </c>
      <c r="G130" s="82"/>
    </row>
    <row r="131" spans="1:6" ht="12.75" hidden="1">
      <c r="A131" s="61"/>
      <c r="D131" s="38">
        <f>SUM(D101,D104,D107,D110,D113,D116,D120,D119,D123,D126)</f>
        <v>83</v>
      </c>
      <c r="E131" s="38">
        <f>SUM(E101,E104,E107,E110,E113,E116,E120,E119,E123,E126)</f>
        <v>107</v>
      </c>
      <c r="F131" s="38">
        <f>SUM(F101,F104,F107,F110,F113,F116,F120,F119,F123,F126)</f>
        <v>190</v>
      </c>
    </row>
    <row r="132" spans="1:7" s="62" customFormat="1" ht="12.75" customHeight="1">
      <c r="A132" s="82" t="s">
        <v>4</v>
      </c>
      <c r="B132" s="82"/>
      <c r="C132" s="37"/>
      <c r="D132" s="83">
        <f>SUM(D130:D131)</f>
        <v>1063</v>
      </c>
      <c r="E132" s="83">
        <f>SUM(E130:E131)</f>
        <v>955</v>
      </c>
      <c r="F132" s="83">
        <f>SUM(F130:F131)</f>
        <v>2018</v>
      </c>
      <c r="G132" s="82"/>
    </row>
    <row r="133" spans="1:7" s="62" customFormat="1" ht="12.75" customHeight="1" hidden="1">
      <c r="A133" s="82" t="s">
        <v>0</v>
      </c>
      <c r="B133" s="82"/>
      <c r="C133" s="37"/>
      <c r="D133" s="83">
        <f>SUM(D11,D14,D17,D20,D23,D26,D29,D34,D37,D40,D45:D46,D49,D52,D55,D61,D64,D69,D75,D79,D82,D85,D88,D96,D99,D102,D105,D108,D111,D114,D117)</f>
        <v>272</v>
      </c>
      <c r="E133" s="83">
        <f>SUM(E11,E14,E17,E20,E23,E26,E29,E34,E37,E40,E45:E46,E49,E52,E55,E61,E64,E69,E75,E79,E82,E85,E88,E96,E99,E102,E105,E108,E111,E114,E117)</f>
        <v>247</v>
      </c>
      <c r="F133" s="83">
        <f>SUM(F11,F14,F17,F20,F23,F26,F29,F34,F37,F40,F45:F46,F49,F52,F55,F61,F64,F69,F75,F79,F82,F85,F88,F96,F99,F102,F105,F108,F111,F114,F117)</f>
        <v>519</v>
      </c>
      <c r="G133" s="82"/>
    </row>
    <row r="134" spans="1:7" s="62" customFormat="1" ht="12.75" customHeight="1" hidden="1">
      <c r="A134" s="82"/>
      <c r="B134" s="82"/>
      <c r="C134" s="37"/>
      <c r="D134" s="83">
        <f>SUM(D121,D124,D127)</f>
        <v>2</v>
      </c>
      <c r="E134" s="83">
        <f>SUM(E121,E124,E127)</f>
        <v>11</v>
      </c>
      <c r="F134" s="83">
        <f>SUM(F121,F124,F127)</f>
        <v>13</v>
      </c>
      <c r="G134" s="82"/>
    </row>
    <row r="135" spans="1:7" s="62" customFormat="1" ht="12.75" customHeight="1">
      <c r="A135" s="82" t="s">
        <v>0</v>
      </c>
      <c r="B135" s="82"/>
      <c r="C135" s="37"/>
      <c r="D135" s="83">
        <f>SUM(D133:D134)</f>
        <v>274</v>
      </c>
      <c r="E135" s="83">
        <f>SUM(E133:E134)</f>
        <v>258</v>
      </c>
      <c r="F135" s="83">
        <f>SUM(F133:F134)</f>
        <v>532</v>
      </c>
      <c r="G135" s="82"/>
    </row>
    <row r="136" spans="1:7" s="38" customFormat="1" ht="9" customHeight="1">
      <c r="A136" s="58"/>
      <c r="B136" s="58"/>
      <c r="C136" s="58"/>
      <c r="D136" s="58"/>
      <c r="E136" s="72"/>
      <c r="F136" s="58"/>
      <c r="G136" s="58"/>
    </row>
    <row r="137" spans="4:5" s="38" customFormat="1" ht="9" customHeight="1">
      <c r="D137" s="40"/>
      <c r="E137" s="40"/>
    </row>
    <row r="138" spans="1:7" s="38" customFormat="1" ht="12.75" customHeight="1">
      <c r="A138" s="37" t="s">
        <v>7</v>
      </c>
      <c r="B138" s="37"/>
      <c r="C138" s="37"/>
      <c r="D138" s="39">
        <f>SUM(D132,D135)</f>
        <v>1337</v>
      </c>
      <c r="E138" s="39">
        <f>SUM(E132,E135)</f>
        <v>1213</v>
      </c>
      <c r="F138" s="39">
        <f>SUM(F132,F135)</f>
        <v>2550</v>
      </c>
      <c r="G138" s="37"/>
    </row>
    <row r="139" spans="1:7" s="38" customFormat="1" ht="9" customHeight="1">
      <c r="A139" s="58"/>
      <c r="B139" s="58"/>
      <c r="C139" s="58"/>
      <c r="D139" s="72"/>
      <c r="E139" s="72"/>
      <c r="F139" s="58"/>
      <c r="G139" s="58"/>
    </row>
    <row r="140" spans="4:5" s="38" customFormat="1" ht="13.5" customHeight="1">
      <c r="D140" s="40"/>
      <c r="E140" s="40"/>
    </row>
    <row r="141" s="38" customFormat="1" ht="12.75">
      <c r="A141" s="63" t="s">
        <v>8</v>
      </c>
    </row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</sheetData>
  <printOptions horizontalCentered="1"/>
  <pageMargins left="0.7874015748031497" right="0.7874015748031497" top="0.5905511811023623" bottom="0.5905511811023623" header="0.3937007874015748" footer="0"/>
  <pageSetup horizontalDpi="600" verticalDpi="600" orientation="landscape" scale="75" r:id="rId1"/>
  <rowBreaks count="2" manualBreakCount="2">
    <brk id="56" max="255" man="1"/>
    <brk id="89" max="255" man="1"/>
  </rowBreaks>
  <ignoredErrors>
    <ignoredError sqref="F12:F15 F18:F31 F34 F35:F138" formula="1"/>
    <ignoredError sqref="F16:F17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U100"/>
  <sheetViews>
    <sheetView tabSelected="1" zoomScale="75" zoomScaleNormal="75" zoomScaleSheetLayoutView="75" workbookViewId="0" topLeftCell="A1">
      <selection activeCell="B27" sqref="B27"/>
    </sheetView>
  </sheetViews>
  <sheetFormatPr defaultColWidth="11.421875" defaultRowHeight="12.75"/>
  <cols>
    <col min="1" max="1" width="1.7109375" style="11" customWidth="1"/>
    <col min="2" max="2" width="68.421875" style="11" customWidth="1"/>
    <col min="3" max="5" width="9.00390625" style="11" customWidth="1"/>
    <col min="6" max="6" width="0.85546875" style="12" customWidth="1"/>
    <col min="7" max="16384" width="11.421875" style="12" customWidth="1"/>
  </cols>
  <sheetData>
    <row r="1" spans="1:6" s="5" customFormat="1" ht="12.75" customHeight="1">
      <c r="A1" s="3" t="s">
        <v>200</v>
      </c>
      <c r="B1" s="3"/>
      <c r="C1" s="3"/>
      <c r="D1" s="3"/>
      <c r="E1" s="3"/>
      <c r="F1" s="4"/>
    </row>
    <row r="2" spans="1:6" s="5" customFormat="1" ht="12.75" customHeight="1">
      <c r="A2" s="6">
        <v>2006</v>
      </c>
      <c r="B2" s="3"/>
      <c r="C2" s="3"/>
      <c r="D2" s="3"/>
      <c r="E2" s="3"/>
      <c r="F2" s="4"/>
    </row>
    <row r="3" s="5" customFormat="1" ht="12.75" customHeight="1"/>
    <row r="4" spans="1:6" s="5" customFormat="1" ht="9" customHeight="1">
      <c r="A4" s="7"/>
      <c r="B4" s="7"/>
      <c r="C4" s="7"/>
      <c r="D4" s="7"/>
      <c r="E4" s="7"/>
      <c r="F4" s="7"/>
    </row>
    <row r="5" spans="1:6" s="32" customFormat="1" ht="12" customHeight="1">
      <c r="A5" s="32" t="s">
        <v>206</v>
      </c>
      <c r="C5" s="8" t="s">
        <v>1</v>
      </c>
      <c r="D5" s="8" t="s">
        <v>2</v>
      </c>
      <c r="E5" s="8" t="s">
        <v>3</v>
      </c>
      <c r="F5" s="88"/>
    </row>
    <row r="6" spans="1:6" s="5" customFormat="1" ht="9" customHeight="1">
      <c r="A6" s="9"/>
      <c r="B6" s="9"/>
      <c r="C6" s="34"/>
      <c r="D6" s="34"/>
      <c r="E6" s="34"/>
      <c r="F6" s="9"/>
    </row>
    <row r="7" spans="1:6" s="5" customFormat="1" ht="12" customHeight="1">
      <c r="A7" s="10"/>
      <c r="B7" s="10"/>
      <c r="C7" s="33"/>
      <c r="D7" s="33"/>
      <c r="E7" s="33"/>
      <c r="F7" s="10"/>
    </row>
    <row r="8" spans="1:6" s="5" customFormat="1" ht="12" customHeight="1">
      <c r="A8" s="99" t="s">
        <v>111</v>
      </c>
      <c r="B8" s="99"/>
      <c r="C8" s="105">
        <f>SUM(C9:C10)</f>
        <v>24</v>
      </c>
      <c r="D8" s="105">
        <f>SUM(D9:D10)</f>
        <v>6</v>
      </c>
      <c r="E8" s="105">
        <f>SUM(E9:E10)</f>
        <v>30</v>
      </c>
      <c r="F8" s="10"/>
    </row>
    <row r="9" spans="2:5" ht="12.75">
      <c r="B9" s="11" t="s">
        <v>112</v>
      </c>
      <c r="C9" s="106">
        <v>22</v>
      </c>
      <c r="D9" s="106">
        <v>6</v>
      </c>
      <c r="E9" s="107">
        <f>SUM(C9:D9)</f>
        <v>28</v>
      </c>
    </row>
    <row r="10" spans="2:5" ht="12.75">
      <c r="B10" s="11" t="s">
        <v>189</v>
      </c>
      <c r="C10" s="106">
        <v>2</v>
      </c>
      <c r="D10" s="106">
        <v>0</v>
      </c>
      <c r="E10" s="107">
        <f>SUM(C10:D10)</f>
        <v>2</v>
      </c>
    </row>
    <row r="11" spans="1:6" s="5" customFormat="1" ht="12" customHeight="1">
      <c r="A11" s="10"/>
      <c r="B11" s="10"/>
      <c r="C11" s="107"/>
      <c r="D11" s="107"/>
      <c r="E11" s="107"/>
      <c r="F11" s="10"/>
    </row>
    <row r="12" spans="1:6" s="5" customFormat="1" ht="12" customHeight="1">
      <c r="A12" s="99" t="s">
        <v>131</v>
      </c>
      <c r="B12" s="99"/>
      <c r="C12" s="105">
        <f>SUM(C13)</f>
        <v>1</v>
      </c>
      <c r="D12" s="105">
        <f>SUM(D13)</f>
        <v>6</v>
      </c>
      <c r="E12" s="105">
        <f>SUM(E13)</f>
        <v>7</v>
      </c>
      <c r="F12" s="10"/>
    </row>
    <row r="13" spans="1:6" s="5" customFormat="1" ht="12" customHeight="1">
      <c r="A13" s="10"/>
      <c r="B13" s="84" t="s">
        <v>132</v>
      </c>
      <c r="C13" s="85">
        <v>1</v>
      </c>
      <c r="D13" s="85">
        <v>6</v>
      </c>
      <c r="E13" s="107">
        <f>SUM(C13:D13)</f>
        <v>7</v>
      </c>
      <c r="F13" s="10"/>
    </row>
    <row r="14" spans="1:6" s="5" customFormat="1" ht="12" customHeight="1">
      <c r="A14" s="10"/>
      <c r="B14" s="10"/>
      <c r="C14" s="107"/>
      <c r="D14" s="107"/>
      <c r="E14" s="107"/>
      <c r="F14" s="10"/>
    </row>
    <row r="15" spans="1:5" ht="12" customHeight="1">
      <c r="A15" s="100" t="s">
        <v>9</v>
      </c>
      <c r="B15" s="100"/>
      <c r="C15" s="101">
        <f>SUM(C16:C20)</f>
        <v>26</v>
      </c>
      <c r="D15" s="101">
        <f>SUM(D16:D20)</f>
        <v>32</v>
      </c>
      <c r="E15" s="101">
        <f>SUM(E16:E20)</f>
        <v>58</v>
      </c>
    </row>
    <row r="16" spans="1:6" ht="12" customHeight="1">
      <c r="A16" s="12"/>
      <c r="B16" s="36" t="s">
        <v>113</v>
      </c>
      <c r="C16" s="106">
        <v>2</v>
      </c>
      <c r="D16" s="106">
        <v>6</v>
      </c>
      <c r="E16" s="107">
        <f>SUM(C16:D16)</f>
        <v>8</v>
      </c>
      <c r="F16" s="12">
        <v>0</v>
      </c>
    </row>
    <row r="17" spans="1:6" ht="12" customHeight="1">
      <c r="A17" s="12"/>
      <c r="B17" s="36" t="s">
        <v>150</v>
      </c>
      <c r="C17" s="106">
        <v>2</v>
      </c>
      <c r="D17" s="106">
        <v>6</v>
      </c>
      <c r="E17" s="107">
        <f>SUM(C17:D17)</f>
        <v>8</v>
      </c>
      <c r="F17" s="12">
        <v>21</v>
      </c>
    </row>
    <row r="18" spans="1:6" ht="12" customHeight="1">
      <c r="A18" s="12"/>
      <c r="B18" s="36" t="s">
        <v>151</v>
      </c>
      <c r="C18" s="106">
        <v>2</v>
      </c>
      <c r="D18" s="106">
        <v>2</v>
      </c>
      <c r="E18" s="107">
        <f>SUM(C18:D18)</f>
        <v>4</v>
      </c>
      <c r="F18" s="12">
        <v>0</v>
      </c>
    </row>
    <row r="19" spans="1:6" ht="12" customHeight="1">
      <c r="A19" s="12"/>
      <c r="B19" s="36" t="s">
        <v>18</v>
      </c>
      <c r="C19" s="106">
        <v>18</v>
      </c>
      <c r="D19" s="106">
        <v>18</v>
      </c>
      <c r="E19" s="107">
        <f>SUM(C19:D19)</f>
        <v>36</v>
      </c>
      <c r="F19" s="12">
        <v>3</v>
      </c>
    </row>
    <row r="20" spans="1:5" ht="12" customHeight="1">
      <c r="A20" s="12"/>
      <c r="B20" s="36" t="s">
        <v>114</v>
      </c>
      <c r="C20" s="106">
        <v>2</v>
      </c>
      <c r="D20" s="106">
        <v>0</v>
      </c>
      <c r="E20" s="107">
        <f>SUM(C20:D20)</f>
        <v>2</v>
      </c>
    </row>
    <row r="21" spans="1:5" ht="12" customHeight="1">
      <c r="A21" s="12"/>
      <c r="B21" s="36"/>
      <c r="C21" s="106"/>
      <c r="D21" s="106"/>
      <c r="E21" s="106"/>
    </row>
    <row r="22" spans="1:5" ht="12" customHeight="1">
      <c r="A22" s="73" t="s">
        <v>10</v>
      </c>
      <c r="B22" s="73"/>
      <c r="C22" s="101">
        <f>SUM(C23:C38)</f>
        <v>86</v>
      </c>
      <c r="D22" s="101">
        <f>SUM(D23:D38)</f>
        <v>70</v>
      </c>
      <c r="E22" s="101">
        <f>SUM(E23:E38)</f>
        <v>156</v>
      </c>
    </row>
    <row r="23" spans="2:7" ht="12" customHeight="1">
      <c r="B23" s="11" t="s">
        <v>17</v>
      </c>
      <c r="C23" s="106">
        <v>5</v>
      </c>
      <c r="D23" s="106">
        <v>8</v>
      </c>
      <c r="E23" s="107">
        <f aca="true" t="shared" si="0" ref="E23:E38">SUM(C23:D23)</f>
        <v>13</v>
      </c>
      <c r="G23" s="11"/>
    </row>
    <row r="24" spans="1:255" ht="12" customHeight="1">
      <c r="A24" s="80"/>
      <c r="B24" s="80" t="s">
        <v>193</v>
      </c>
      <c r="C24" s="80">
        <v>6</v>
      </c>
      <c r="D24" s="80">
        <v>2</v>
      </c>
      <c r="E24" s="107">
        <f t="shared" si="0"/>
        <v>8</v>
      </c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  <c r="IS24" s="80"/>
      <c r="IT24" s="80"/>
      <c r="IU24" s="80"/>
    </row>
    <row r="25" spans="2:7" ht="12" customHeight="1">
      <c r="B25" s="11" t="s">
        <v>119</v>
      </c>
      <c r="C25" s="106">
        <v>17</v>
      </c>
      <c r="D25" s="106">
        <v>13</v>
      </c>
      <c r="E25" s="107">
        <f t="shared" si="0"/>
        <v>30</v>
      </c>
      <c r="G25" s="11"/>
    </row>
    <row r="26" spans="2:7" ht="12" customHeight="1">
      <c r="B26" s="11" t="s">
        <v>125</v>
      </c>
      <c r="C26" s="106">
        <v>15</v>
      </c>
      <c r="D26" s="106">
        <v>12</v>
      </c>
      <c r="E26" s="107">
        <f t="shared" si="0"/>
        <v>27</v>
      </c>
      <c r="G26" s="11"/>
    </row>
    <row r="27" spans="2:7" ht="12" customHeight="1">
      <c r="B27" s="11" t="s">
        <v>152</v>
      </c>
      <c r="C27" s="106">
        <v>4</v>
      </c>
      <c r="D27" s="106">
        <v>1</v>
      </c>
      <c r="E27" s="107">
        <f t="shared" si="0"/>
        <v>5</v>
      </c>
      <c r="G27" s="11"/>
    </row>
    <row r="28" spans="2:7" ht="12" customHeight="1">
      <c r="B28" s="11" t="s">
        <v>153</v>
      </c>
      <c r="C28" s="106">
        <v>2</v>
      </c>
      <c r="D28" s="106">
        <v>4</v>
      </c>
      <c r="E28" s="107">
        <f t="shared" si="0"/>
        <v>6</v>
      </c>
      <c r="G28" s="11"/>
    </row>
    <row r="29" spans="2:7" ht="12" customHeight="1">
      <c r="B29" s="11" t="s">
        <v>194</v>
      </c>
      <c r="C29" s="106">
        <v>3</v>
      </c>
      <c r="D29" s="106">
        <v>0</v>
      </c>
      <c r="E29" s="107">
        <f t="shared" si="0"/>
        <v>3</v>
      </c>
      <c r="G29" s="11"/>
    </row>
    <row r="30" spans="2:7" ht="12" customHeight="1">
      <c r="B30" s="11" t="s">
        <v>21</v>
      </c>
      <c r="C30" s="106">
        <v>10</v>
      </c>
      <c r="D30" s="106">
        <v>8</v>
      </c>
      <c r="E30" s="107">
        <f t="shared" si="0"/>
        <v>18</v>
      </c>
      <c r="G30" s="11"/>
    </row>
    <row r="31" spans="2:7" ht="12" customHeight="1">
      <c r="B31" s="11" t="s">
        <v>126</v>
      </c>
      <c r="C31" s="106">
        <v>1</v>
      </c>
      <c r="D31" s="106">
        <v>1</v>
      </c>
      <c r="E31" s="107">
        <f t="shared" si="0"/>
        <v>2</v>
      </c>
      <c r="G31" s="11"/>
    </row>
    <row r="32" spans="2:7" ht="12" customHeight="1">
      <c r="B32" s="11" t="s">
        <v>116</v>
      </c>
      <c r="C32" s="106">
        <v>1</v>
      </c>
      <c r="D32" s="106">
        <v>1</v>
      </c>
      <c r="E32" s="107">
        <f t="shared" si="0"/>
        <v>2</v>
      </c>
      <c r="G32" s="11"/>
    </row>
    <row r="33" spans="2:7" ht="12" customHeight="1">
      <c r="B33" s="11" t="s">
        <v>191</v>
      </c>
      <c r="C33" s="106">
        <v>1</v>
      </c>
      <c r="D33" s="106">
        <v>2</v>
      </c>
      <c r="E33" s="107">
        <f t="shared" si="0"/>
        <v>3</v>
      </c>
      <c r="G33" s="11"/>
    </row>
    <row r="34" spans="2:7" ht="12" customHeight="1">
      <c r="B34" s="11" t="s">
        <v>117</v>
      </c>
      <c r="C34" s="106">
        <v>3</v>
      </c>
      <c r="D34" s="106">
        <v>5</v>
      </c>
      <c r="E34" s="107">
        <f t="shared" si="0"/>
        <v>8</v>
      </c>
      <c r="G34" s="11"/>
    </row>
    <row r="35" spans="2:7" ht="12" customHeight="1">
      <c r="B35" s="80" t="s">
        <v>190</v>
      </c>
      <c r="C35" s="106">
        <v>1</v>
      </c>
      <c r="D35" s="106">
        <v>0</v>
      </c>
      <c r="E35" s="107">
        <f t="shared" si="0"/>
        <v>1</v>
      </c>
      <c r="G35" s="11"/>
    </row>
    <row r="36" spans="2:7" ht="12" customHeight="1">
      <c r="B36" s="11" t="s">
        <v>192</v>
      </c>
      <c r="C36" s="106">
        <v>1</v>
      </c>
      <c r="D36" s="106">
        <v>1</v>
      </c>
      <c r="E36" s="107">
        <f t="shared" si="0"/>
        <v>2</v>
      </c>
      <c r="G36" s="11"/>
    </row>
    <row r="37" spans="2:7" ht="12" customHeight="1">
      <c r="B37" s="11" t="s">
        <v>215</v>
      </c>
      <c r="C37" s="106">
        <v>14</v>
      </c>
      <c r="D37" s="106">
        <v>11</v>
      </c>
      <c r="E37" s="107">
        <f t="shared" si="0"/>
        <v>25</v>
      </c>
      <c r="G37" s="11"/>
    </row>
    <row r="38" spans="2:7" ht="12" customHeight="1">
      <c r="B38" s="11" t="s">
        <v>118</v>
      </c>
      <c r="C38" s="106">
        <v>2</v>
      </c>
      <c r="D38" s="106">
        <v>1</v>
      </c>
      <c r="E38" s="107">
        <f t="shared" si="0"/>
        <v>3</v>
      </c>
      <c r="G38" s="11"/>
    </row>
    <row r="39" spans="3:7" ht="12" customHeight="1">
      <c r="C39" s="106"/>
      <c r="D39" s="106"/>
      <c r="E39" s="106"/>
      <c r="G39" s="11"/>
    </row>
    <row r="40" spans="1:7" ht="12" customHeight="1">
      <c r="A40" s="73" t="s">
        <v>133</v>
      </c>
      <c r="B40" s="73"/>
      <c r="C40" s="101">
        <f>SUM(C41)</f>
        <v>2</v>
      </c>
      <c r="D40" s="101">
        <f>SUM(D41)</f>
        <v>3</v>
      </c>
      <c r="E40" s="101">
        <f>SUM(E41)</f>
        <v>5</v>
      </c>
      <c r="G40" s="11"/>
    </row>
    <row r="41" spans="2:7" ht="12" customHeight="1">
      <c r="B41" s="11" t="s">
        <v>134</v>
      </c>
      <c r="C41" s="106">
        <v>2</v>
      </c>
      <c r="D41" s="106">
        <v>3</v>
      </c>
      <c r="E41" s="107">
        <f>SUM(C41:D41)</f>
        <v>5</v>
      </c>
      <c r="G41" s="11"/>
    </row>
    <row r="42" spans="3:7" ht="12" customHeight="1">
      <c r="C42" s="106"/>
      <c r="D42" s="106"/>
      <c r="E42" s="106"/>
      <c r="G42" s="11"/>
    </row>
    <row r="43" spans="1:7" ht="12" customHeight="1">
      <c r="A43" s="73" t="s">
        <v>163</v>
      </c>
      <c r="B43" s="73"/>
      <c r="C43" s="101">
        <f>SUM(C44:C48)</f>
        <v>10</v>
      </c>
      <c r="D43" s="101">
        <f>SUM(D44:D48)</f>
        <v>3</v>
      </c>
      <c r="E43" s="101">
        <f>SUM(E44:E48)</f>
        <v>13</v>
      </c>
      <c r="G43" s="11"/>
    </row>
    <row r="44" spans="1:7" ht="12" customHeight="1">
      <c r="A44" s="73"/>
      <c r="B44" s="11" t="s">
        <v>195</v>
      </c>
      <c r="C44" s="106">
        <v>2</v>
      </c>
      <c r="D44" s="106">
        <v>2</v>
      </c>
      <c r="E44" s="107">
        <f>SUM(C44:D44)</f>
        <v>4</v>
      </c>
      <c r="G44" s="11"/>
    </row>
    <row r="45" spans="2:7" ht="12" customHeight="1">
      <c r="B45" s="11" t="s">
        <v>160</v>
      </c>
      <c r="C45" s="106">
        <v>1</v>
      </c>
      <c r="D45" s="106">
        <v>1</v>
      </c>
      <c r="E45" s="107">
        <f>SUM(C45:D45)</f>
        <v>2</v>
      </c>
      <c r="G45" s="11"/>
    </row>
    <row r="46" spans="2:7" ht="12" customHeight="1">
      <c r="B46" s="11" t="s">
        <v>161</v>
      </c>
      <c r="C46" s="106">
        <v>5</v>
      </c>
      <c r="D46" s="106">
        <v>0</v>
      </c>
      <c r="E46" s="107">
        <f>SUM(C46:D46)</f>
        <v>5</v>
      </c>
      <c r="G46" s="11"/>
    </row>
    <row r="47" spans="2:7" ht="12" customHeight="1">
      <c r="B47" s="11" t="s">
        <v>196</v>
      </c>
      <c r="C47" s="106">
        <v>1</v>
      </c>
      <c r="D47" s="106">
        <v>0</v>
      </c>
      <c r="E47" s="107">
        <f>SUM(C47:D47)</f>
        <v>1</v>
      </c>
      <c r="G47" s="11"/>
    </row>
    <row r="48" spans="2:7" ht="12" customHeight="1">
      <c r="B48" s="11" t="s">
        <v>162</v>
      </c>
      <c r="C48" s="106">
        <v>1</v>
      </c>
      <c r="D48" s="106">
        <v>0</v>
      </c>
      <c r="E48" s="107">
        <f>SUM(C48:D48)</f>
        <v>1</v>
      </c>
      <c r="G48" s="11"/>
    </row>
    <row r="49" spans="3:7" ht="12" customHeight="1">
      <c r="C49" s="106"/>
      <c r="D49" s="106"/>
      <c r="E49" s="106"/>
      <c r="G49" s="11"/>
    </row>
    <row r="50" spans="1:5" ht="12" customHeight="1">
      <c r="A50" s="73" t="s">
        <v>11</v>
      </c>
      <c r="B50" s="73"/>
      <c r="C50" s="50">
        <f>SUM(C51:C51)</f>
        <v>1278</v>
      </c>
      <c r="D50" s="50">
        <f>SUM(D51:D51)</f>
        <v>989</v>
      </c>
      <c r="E50" s="50">
        <f>SUM(C50:D50)</f>
        <v>2267</v>
      </c>
    </row>
    <row r="51" spans="1:8" ht="12" customHeight="1">
      <c r="A51" s="12"/>
      <c r="B51" s="11" t="s">
        <v>207</v>
      </c>
      <c r="C51" s="106">
        <v>1278</v>
      </c>
      <c r="D51" s="106">
        <v>989</v>
      </c>
      <c r="E51" s="106">
        <f>SUM(C51:D51)</f>
        <v>2267</v>
      </c>
      <c r="G51" s="11"/>
      <c r="H51" s="11"/>
    </row>
    <row r="52" spans="1:5" ht="12" customHeight="1">
      <c r="A52" s="12"/>
      <c r="C52" s="106"/>
      <c r="D52" s="106"/>
      <c r="E52" s="106"/>
    </row>
    <row r="53" spans="1:5" ht="12" customHeight="1">
      <c r="A53" s="73" t="s">
        <v>12</v>
      </c>
      <c r="B53" s="73"/>
      <c r="C53" s="101">
        <f>SUM(C54:C55)</f>
        <v>66</v>
      </c>
      <c r="D53" s="101">
        <f>SUM(D54:D55)</f>
        <v>18</v>
      </c>
      <c r="E53" s="101">
        <f>SUM(E54:E55)</f>
        <v>84</v>
      </c>
    </row>
    <row r="54" spans="2:7" ht="12" customHeight="1">
      <c r="B54" s="11" t="s">
        <v>154</v>
      </c>
      <c r="C54" s="106">
        <v>53</v>
      </c>
      <c r="D54" s="106">
        <v>8</v>
      </c>
      <c r="E54" s="106">
        <f>SUM(C54:D54)</f>
        <v>61</v>
      </c>
      <c r="F54" s="11"/>
      <c r="G54" s="11"/>
    </row>
    <row r="55" spans="2:7" ht="12" customHeight="1">
      <c r="B55" s="11" t="s">
        <v>19</v>
      </c>
      <c r="C55" s="106">
        <v>13</v>
      </c>
      <c r="D55" s="106">
        <v>10</v>
      </c>
      <c r="E55" s="106">
        <f>SUM(C55:D55)</f>
        <v>23</v>
      </c>
      <c r="F55" s="11"/>
      <c r="G55" s="11"/>
    </row>
    <row r="56" spans="1:5" ht="12" customHeight="1">
      <c r="A56" s="35"/>
      <c r="C56" s="106"/>
      <c r="D56" s="106"/>
      <c r="E56" s="106"/>
    </row>
    <row r="57" spans="1:8" ht="12" customHeight="1">
      <c r="A57" s="73" t="s">
        <v>13</v>
      </c>
      <c r="B57" s="73"/>
      <c r="C57" s="101">
        <f>SUM(C58:C61)</f>
        <v>30</v>
      </c>
      <c r="D57" s="101">
        <f>SUM(D58:D61)</f>
        <v>44</v>
      </c>
      <c r="E57" s="101">
        <f>SUM(E58:E61)</f>
        <v>74</v>
      </c>
      <c r="G57" s="11"/>
      <c r="H57" s="11"/>
    </row>
    <row r="58" spans="2:8" ht="12" customHeight="1">
      <c r="B58" s="84" t="s">
        <v>208</v>
      </c>
      <c r="C58" s="85">
        <v>0</v>
      </c>
      <c r="D58" s="85">
        <v>1</v>
      </c>
      <c r="E58" s="106">
        <f>SUM(C58:D58)</f>
        <v>1</v>
      </c>
      <c r="G58" s="11"/>
      <c r="H58" s="11"/>
    </row>
    <row r="59" spans="2:8" ht="12" customHeight="1">
      <c r="B59" s="84" t="s">
        <v>120</v>
      </c>
      <c r="C59" s="85">
        <v>1</v>
      </c>
      <c r="D59" s="85">
        <v>0</v>
      </c>
      <c r="E59" s="106">
        <f>SUM(C59:D59)</f>
        <v>1</v>
      </c>
      <c r="G59" s="11"/>
      <c r="H59" s="11"/>
    </row>
    <row r="60" spans="2:8" ht="12" customHeight="1">
      <c r="B60" s="84" t="s">
        <v>197</v>
      </c>
      <c r="C60" s="85">
        <v>0</v>
      </c>
      <c r="D60" s="85">
        <v>1</v>
      </c>
      <c r="E60" s="106">
        <f>SUM(C60:D60)</f>
        <v>1</v>
      </c>
      <c r="G60" s="11"/>
      <c r="H60" s="11"/>
    </row>
    <row r="61" spans="1:5" ht="12" customHeight="1">
      <c r="A61" s="12"/>
      <c r="B61" s="84" t="s">
        <v>14</v>
      </c>
      <c r="C61" s="85">
        <v>29</v>
      </c>
      <c r="D61" s="85">
        <v>42</v>
      </c>
      <c r="E61" s="106">
        <f>SUM(C61:D61)</f>
        <v>71</v>
      </c>
    </row>
    <row r="62" spans="1:5" ht="12" customHeight="1">
      <c r="A62" s="12"/>
      <c r="B62" s="84"/>
      <c r="C62" s="85"/>
      <c r="D62" s="85"/>
      <c r="E62" s="106"/>
    </row>
    <row r="63" spans="1:5" ht="12" customHeight="1">
      <c r="A63" s="100" t="s">
        <v>127</v>
      </c>
      <c r="B63" s="73"/>
      <c r="C63" s="101">
        <f>SUM(C64:C65)</f>
        <v>1</v>
      </c>
      <c r="D63" s="101">
        <f>SUM(D64:D65)</f>
        <v>6</v>
      </c>
      <c r="E63" s="101">
        <f>SUM(E64:E65)</f>
        <v>7</v>
      </c>
    </row>
    <row r="64" spans="1:5" ht="12" customHeight="1">
      <c r="A64" s="21"/>
      <c r="B64" s="84" t="s">
        <v>128</v>
      </c>
      <c r="C64" s="85">
        <v>0</v>
      </c>
      <c r="D64" s="85">
        <v>6</v>
      </c>
      <c r="E64" s="109">
        <f>SUM(C64:D64)</f>
        <v>6</v>
      </c>
    </row>
    <row r="65" spans="1:5" ht="12" customHeight="1">
      <c r="A65" s="21"/>
      <c r="B65" s="84" t="s">
        <v>198</v>
      </c>
      <c r="C65" s="85">
        <v>1</v>
      </c>
      <c r="D65" s="85">
        <v>0</v>
      </c>
      <c r="E65" s="109">
        <f>SUM(C65:D65)</f>
        <v>1</v>
      </c>
    </row>
    <row r="66" spans="1:5" ht="12" customHeight="1">
      <c r="A66" s="12"/>
      <c r="C66" s="106"/>
      <c r="D66" s="106"/>
      <c r="E66" s="106"/>
    </row>
    <row r="67" spans="1:5" ht="12" customHeight="1">
      <c r="A67" s="73" t="s">
        <v>124</v>
      </c>
      <c r="B67" s="73"/>
      <c r="C67" s="101">
        <f>SUM(C68:C70)</f>
        <v>26</v>
      </c>
      <c r="D67" s="101">
        <f>SUM(D68:D70)</f>
        <v>15</v>
      </c>
      <c r="E67" s="101">
        <f>SUM(E68:E70)</f>
        <v>41</v>
      </c>
    </row>
    <row r="68" spans="2:5" ht="12" customHeight="1">
      <c r="B68" s="11" t="s">
        <v>115</v>
      </c>
      <c r="C68" s="85">
        <v>5</v>
      </c>
      <c r="D68" s="85">
        <v>4</v>
      </c>
      <c r="E68" s="106">
        <f>SUM(C68:D68)</f>
        <v>9</v>
      </c>
    </row>
    <row r="69" spans="2:5" ht="12" customHeight="1">
      <c r="B69" s="11" t="s">
        <v>129</v>
      </c>
      <c r="C69" s="85">
        <v>3</v>
      </c>
      <c r="D69" s="85">
        <v>0</v>
      </c>
      <c r="E69" s="106">
        <f>SUM(C69:D69)</f>
        <v>3</v>
      </c>
    </row>
    <row r="70" spans="2:5" ht="12" customHeight="1">
      <c r="B70" s="11" t="s">
        <v>159</v>
      </c>
      <c r="C70" s="85">
        <v>18</v>
      </c>
      <c r="D70" s="85">
        <v>11</v>
      </c>
      <c r="E70" s="106">
        <f>SUM(C70:D70)</f>
        <v>29</v>
      </c>
    </row>
    <row r="71" spans="1:5" ht="12" customHeight="1">
      <c r="A71" s="12"/>
      <c r="C71" s="106"/>
      <c r="D71" s="106"/>
      <c r="E71" s="106"/>
    </row>
    <row r="72" spans="1:5" ht="12" customHeight="1">
      <c r="A72" s="101" t="s">
        <v>145</v>
      </c>
      <c r="B72" s="73"/>
      <c r="C72" s="101">
        <f>SUM(C73)</f>
        <v>3</v>
      </c>
      <c r="D72" s="101">
        <f>SUM(D73)</f>
        <v>0</v>
      </c>
      <c r="E72" s="101">
        <f>SUM(C72:D72)</f>
        <v>3</v>
      </c>
    </row>
    <row r="73" spans="1:5" ht="12" customHeight="1">
      <c r="A73" s="12"/>
      <c r="B73" s="84" t="s">
        <v>25</v>
      </c>
      <c r="C73" s="85">
        <v>3</v>
      </c>
      <c r="D73" s="85">
        <v>0</v>
      </c>
      <c r="E73" s="106">
        <f>SUM(C73:D73)</f>
        <v>3</v>
      </c>
    </row>
    <row r="74" spans="3:7" ht="12" customHeight="1">
      <c r="C74" s="106"/>
      <c r="D74" s="106"/>
      <c r="E74" s="106"/>
      <c r="G74" s="11"/>
    </row>
    <row r="75" spans="1:6" ht="12" customHeight="1">
      <c r="A75" s="73" t="s">
        <v>20</v>
      </c>
      <c r="B75" s="73"/>
      <c r="C75" s="101">
        <f>SUM(C76:C77)</f>
        <v>10</v>
      </c>
      <c r="D75" s="101">
        <f>SUM(D76:D77)</f>
        <v>13</v>
      </c>
      <c r="E75" s="101">
        <f>SUM(E76:E77)</f>
        <v>23</v>
      </c>
      <c r="F75" s="100"/>
    </row>
    <row r="76" spans="2:5" ht="12" customHeight="1">
      <c r="B76" s="11" t="s">
        <v>130</v>
      </c>
      <c r="C76" s="106">
        <v>5</v>
      </c>
      <c r="D76" s="106">
        <v>7</v>
      </c>
      <c r="E76" s="106">
        <f>SUM(C76:D76)</f>
        <v>12</v>
      </c>
    </row>
    <row r="77" spans="2:5" ht="12" customHeight="1">
      <c r="B77" s="11" t="s">
        <v>120</v>
      </c>
      <c r="C77" s="106">
        <v>5</v>
      </c>
      <c r="D77" s="106">
        <v>6</v>
      </c>
      <c r="E77" s="106">
        <f>SUM(C77:D77)</f>
        <v>11</v>
      </c>
    </row>
    <row r="78" spans="3:5" ht="12" customHeight="1">
      <c r="C78" s="106"/>
      <c r="D78" s="106"/>
      <c r="E78" s="106"/>
    </row>
    <row r="79" spans="1:5" ht="12" customHeight="1">
      <c r="A79" s="73" t="s">
        <v>15</v>
      </c>
      <c r="B79" s="73"/>
      <c r="C79" s="101">
        <f>SUM(C80:C82)</f>
        <v>3</v>
      </c>
      <c r="D79" s="101">
        <f>SUM(D80:D82)</f>
        <v>17</v>
      </c>
      <c r="E79" s="101">
        <f>SUM(E80:E82)</f>
        <v>20</v>
      </c>
    </row>
    <row r="80" spans="1:5" ht="12" customHeight="1">
      <c r="A80" s="73"/>
      <c r="B80" s="11" t="s">
        <v>209</v>
      </c>
      <c r="C80" s="106">
        <v>1</v>
      </c>
      <c r="D80" s="106">
        <v>1</v>
      </c>
      <c r="E80" s="106">
        <f>SUM(C80:D80)</f>
        <v>2</v>
      </c>
    </row>
    <row r="81" spans="2:7" ht="12" customHeight="1">
      <c r="B81" s="11" t="s">
        <v>157</v>
      </c>
      <c r="C81" s="106">
        <v>2</v>
      </c>
      <c r="D81" s="106">
        <v>11</v>
      </c>
      <c r="E81" s="106">
        <f>SUM(C81:D81)</f>
        <v>13</v>
      </c>
      <c r="G81" s="11"/>
    </row>
    <row r="82" spans="2:7" ht="12" customHeight="1">
      <c r="B82" s="80" t="s">
        <v>158</v>
      </c>
      <c r="C82" s="106">
        <v>0</v>
      </c>
      <c r="D82" s="106">
        <v>5</v>
      </c>
      <c r="E82" s="106">
        <f>SUM(C82:D82)</f>
        <v>5</v>
      </c>
      <c r="G82" s="11"/>
    </row>
    <row r="83" spans="3:5" ht="12" customHeight="1">
      <c r="C83" s="106"/>
      <c r="D83" s="106"/>
      <c r="E83" s="106"/>
    </row>
    <row r="84" spans="1:7" ht="12" customHeight="1">
      <c r="A84" s="73" t="s">
        <v>23</v>
      </c>
      <c r="B84" s="73"/>
      <c r="C84" s="101">
        <f>SUM(C85)</f>
        <v>6</v>
      </c>
      <c r="D84" s="101">
        <f>SUM(D85)</f>
        <v>38</v>
      </c>
      <c r="E84" s="101">
        <f>SUM(C84:D84)</f>
        <v>44</v>
      </c>
      <c r="G84" s="11"/>
    </row>
    <row r="85" spans="2:7" ht="12" customHeight="1">
      <c r="B85" s="11" t="s">
        <v>22</v>
      </c>
      <c r="C85" s="106">
        <v>6</v>
      </c>
      <c r="D85" s="106">
        <v>38</v>
      </c>
      <c r="E85" s="106">
        <f>SUM(C85:D85)</f>
        <v>44</v>
      </c>
      <c r="G85" s="11"/>
    </row>
    <row r="86" spans="3:5" ht="12" customHeight="1">
      <c r="C86" s="106"/>
      <c r="D86" s="106"/>
      <c r="E86" s="106"/>
    </row>
    <row r="87" spans="1:5" ht="12" customHeight="1">
      <c r="A87" s="100" t="s">
        <v>24</v>
      </c>
      <c r="B87" s="73"/>
      <c r="C87" s="101">
        <f>SUM(C88:C89)</f>
        <v>0</v>
      </c>
      <c r="D87" s="101">
        <f>SUM(D88:D89)</f>
        <v>16</v>
      </c>
      <c r="E87" s="101">
        <f>SUM(E88:E89)</f>
        <v>16</v>
      </c>
    </row>
    <row r="88" spans="1:5" ht="12" customHeight="1">
      <c r="A88" s="12"/>
      <c r="B88" s="11" t="s">
        <v>155</v>
      </c>
      <c r="C88" s="106">
        <v>0</v>
      </c>
      <c r="D88" s="106">
        <v>10</v>
      </c>
      <c r="E88" s="106">
        <f>SUM(C88:D88)</f>
        <v>10</v>
      </c>
    </row>
    <row r="89" spans="1:5" ht="12" customHeight="1">
      <c r="A89" s="12"/>
      <c r="B89" s="11" t="s">
        <v>156</v>
      </c>
      <c r="C89" s="106">
        <v>0</v>
      </c>
      <c r="D89" s="106">
        <v>6</v>
      </c>
      <c r="E89" s="106">
        <f>SUM(C89:D89)</f>
        <v>6</v>
      </c>
    </row>
    <row r="90" spans="3:5" ht="12" customHeight="1">
      <c r="C90" s="106"/>
      <c r="D90" s="106"/>
      <c r="E90" s="106"/>
    </row>
    <row r="91" spans="1:5" ht="12" customHeight="1">
      <c r="A91" s="102" t="s">
        <v>214</v>
      </c>
      <c r="B91" s="103"/>
      <c r="C91" s="101">
        <f>SUM(C92)</f>
        <v>4</v>
      </c>
      <c r="D91" s="101">
        <f>SUM(D92)</f>
        <v>4</v>
      </c>
      <c r="E91" s="101">
        <f>SUM(E92)</f>
        <v>8</v>
      </c>
    </row>
    <row r="92" spans="2:5" ht="12" customHeight="1">
      <c r="B92" s="84" t="s">
        <v>16</v>
      </c>
      <c r="C92" s="85">
        <v>4</v>
      </c>
      <c r="D92" s="85">
        <v>4</v>
      </c>
      <c r="E92" s="106">
        <f>SUM(C92:D92)</f>
        <v>8</v>
      </c>
    </row>
    <row r="93" spans="1:6" ht="12" customHeight="1">
      <c r="A93" s="13"/>
      <c r="B93" s="13"/>
      <c r="C93" s="108"/>
      <c r="D93" s="108"/>
      <c r="E93" s="108"/>
      <c r="F93" s="14"/>
    </row>
    <row r="94" spans="3:5" ht="9" customHeight="1">
      <c r="C94" s="106"/>
      <c r="D94" s="106"/>
      <c r="E94" s="106"/>
    </row>
    <row r="95" spans="1:5" ht="12" customHeight="1">
      <c r="A95" s="73" t="s">
        <v>7</v>
      </c>
      <c r="B95" s="73"/>
      <c r="C95" s="50">
        <f>SUM(C8:C92)/2</f>
        <v>1576</v>
      </c>
      <c r="D95" s="50">
        <f>SUM(D8:D92)/2</f>
        <v>1280</v>
      </c>
      <c r="E95" s="50">
        <f>SUM(E8:E92)/2</f>
        <v>2856</v>
      </c>
    </row>
    <row r="96" spans="1:6" ht="9" customHeight="1">
      <c r="A96" s="13"/>
      <c r="B96" s="13"/>
      <c r="C96" s="9"/>
      <c r="D96" s="9"/>
      <c r="E96" s="9"/>
      <c r="F96" s="14"/>
    </row>
    <row r="97" ht="11.25" customHeight="1"/>
    <row r="98" ht="11.25" customHeight="1">
      <c r="A98" s="104" t="s">
        <v>210</v>
      </c>
    </row>
    <row r="99" ht="11.25" customHeight="1"/>
    <row r="100" ht="11.25" customHeight="1">
      <c r="A100" s="1" t="s">
        <v>8</v>
      </c>
    </row>
    <row r="101" ht="11.25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</sheetData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landscape" scale="78" r:id="rId1"/>
  <rowBreaks count="2" manualBreakCount="2">
    <brk id="52" max="25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Maquina_5</cp:lastModifiedBy>
  <cp:lastPrinted>2007-10-11T17:05:02Z</cp:lastPrinted>
  <dcterms:created xsi:type="dcterms:W3CDTF">1997-05-09T18:08:54Z</dcterms:created>
  <dcterms:modified xsi:type="dcterms:W3CDTF">2007-10-11T17:05:19Z</dcterms:modified>
  <cp:category/>
  <cp:version/>
  <cp:contentType/>
  <cp:contentStatus/>
</cp:coreProperties>
</file>